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120" yWindow="-120" windowWidth="21840" windowHeight="13740" tabRatio="947" firstSheet="5" activeTab="15"/>
  </bookViews>
  <sheets>
    <sheet name="Kayıt Tarihleri Takvimi" sheetId="3" r:id="rId1"/>
    <sheet name="M Cetvelleri" sheetId="21" state="hidden" r:id="rId2"/>
    <sheet name="Pansiyon Bilgileri" sheetId="18" r:id="rId3"/>
    <sheet name="Pansiyon Başvuru Şartları" sheetId="7" r:id="rId4"/>
    <sheet name="1-Pans Müracaat Dilekçesi" sheetId="16" r:id="rId5"/>
    <sheet name="Kayıt Tarihleri" sheetId="22" r:id="rId6"/>
    <sheet name="2-Maddi Durum Beyan (Ek-1)" sheetId="6" r:id="rId7"/>
    <sheet name="Bilgi Giriş" sheetId="14" state="hidden" r:id="rId8"/>
    <sheet name="3-Pansiyon Hükümleri" sheetId="8" r:id="rId9"/>
    <sheet name="4-Sorumluluk Formu" sheetId="9" r:id="rId10"/>
    <sheet name="5-Gezi-Muvafakat Dilekçesi" sheetId="10" r:id="rId11"/>
    <sheet name="6- Öğrenci Sözleşmesi" sheetId="11" r:id="rId12"/>
    <sheet name="7-Evci İzni Formu" sheetId="13" r:id="rId13"/>
    <sheet name="8- Veli sözleşme " sheetId="12" r:id="rId14"/>
    <sheet name="Bursluluktan Geçiş Formu" sheetId="4" state="hidden" r:id="rId15"/>
    <sheet name="9-Demirbaş Teslim" sheetId="19" r:id="rId16"/>
    <sheet name="Şifre" sheetId="20" r:id="rId17"/>
  </sheets>
  <definedNames>
    <definedName name="_xlnm.Print_Area" localSheetId="4">'1-Pans Müracaat Dilekçesi'!$A$1:$H$65</definedName>
    <definedName name="_xlnm.Print_Area" localSheetId="6">'2-Maddi Durum Beyan (Ek-1)'!$A$2:$F$49</definedName>
    <definedName name="_xlnm.Print_Area" localSheetId="8">'3-Pansiyon Hükümleri'!$A$1:$J$58</definedName>
    <definedName name="_xlnm.Print_Area" localSheetId="9">'4-Sorumluluk Formu'!$A$1:$K$50</definedName>
    <definedName name="_xlnm.Print_Area" localSheetId="10">'5-Gezi-Muvafakat Dilekçesi'!$A$1:$I$33</definedName>
    <definedName name="_xlnm.Print_Area" localSheetId="11">'6- Öğrenci Sözleşmesi'!$A$1:$H$50</definedName>
    <definedName name="_xlnm.Print_Area" localSheetId="12">'7-Evci İzni Formu'!$A$1:$J$32</definedName>
    <definedName name="_xlnm.Print_Area" localSheetId="13">'8- Veli sözleşme '!$A$2:$J$58</definedName>
    <definedName name="_xlnm.Print_Area" localSheetId="15">'9-Demirbaş Teslim'!$B$2:$K$60</definedName>
    <definedName name="_xlnm.Print_Area" localSheetId="14">'Bursluluktan Geçiş Formu'!$A$3:$E$37</definedName>
    <definedName name="_xlnm.Print_Area" localSheetId="2">'Pansiyon Bilgileri'!$M$17:$M$18</definedName>
  </definedNames>
  <calcPr calcId="144525"/>
</workbook>
</file>

<file path=xl/calcChain.xml><?xml version="1.0" encoding="utf-8"?>
<calcChain xmlns="http://schemas.openxmlformats.org/spreadsheetml/2006/main">
  <c r="D5" i="6" l="1"/>
  <c r="C21" i="6" s="1"/>
  <c r="D6" i="6"/>
  <c r="D7" i="6"/>
  <c r="B9" i="6"/>
  <c r="L10" i="6"/>
  <c r="D8" i="6" s="1"/>
  <c r="D16" i="6" s="1"/>
  <c r="D27" i="6" s="1"/>
  <c r="E27" i="6" s="1"/>
  <c r="P10" i="6"/>
  <c r="D12" i="6" s="1"/>
  <c r="N11" i="6"/>
  <c r="P11" i="6"/>
  <c r="K12" i="6"/>
  <c r="K11" i="6" s="1"/>
  <c r="O11" i="6" s="1"/>
  <c r="N12" i="6"/>
  <c r="O12" i="6"/>
  <c r="B13" i="6"/>
  <c r="K13" i="6"/>
  <c r="K14" i="6" s="1"/>
  <c r="N13" i="6"/>
  <c r="O13" i="6"/>
  <c r="N14" i="6"/>
  <c r="D15" i="6"/>
  <c r="N15" i="6"/>
  <c r="N16" i="6"/>
  <c r="D17" i="6"/>
  <c r="N17" i="6"/>
  <c r="N18" i="6"/>
  <c r="N19" i="6"/>
  <c r="N20" i="6"/>
  <c r="N21" i="6"/>
  <c r="C22" i="6"/>
  <c r="N22" i="6"/>
  <c r="C23" i="6"/>
  <c r="N23" i="6"/>
  <c r="C27" i="6"/>
  <c r="A28" i="6"/>
  <c r="A30" i="6"/>
  <c r="O14" i="6" l="1"/>
  <c r="K15" i="6"/>
  <c r="A4" i="16"/>
  <c r="K16" i="6" l="1"/>
  <c r="O15" i="6"/>
  <c r="F28" i="18"/>
  <c r="D44" i="18"/>
  <c r="D45" i="18" s="1"/>
  <c r="D42" i="18"/>
  <c r="D43" i="18" s="1"/>
  <c r="K17" i="6" l="1"/>
  <c r="O16" i="6"/>
  <c r="B57" i="8"/>
  <c r="B49" i="9" s="1"/>
  <c r="B49" i="8"/>
  <c r="H41" i="19" s="1"/>
  <c r="F14" i="18"/>
  <c r="G49" i="8"/>
  <c r="C46" i="16"/>
  <c r="C48" i="16" s="1"/>
  <c r="B1" i="7"/>
  <c r="H54" i="19"/>
  <c r="H42" i="19"/>
  <c r="C43" i="16"/>
  <c r="E17" i="13"/>
  <c r="B1" i="3"/>
  <c r="G38" i="18"/>
  <c r="H7" i="18"/>
  <c r="C40" i="16"/>
  <c r="O17" i="6" l="1"/>
  <c r="K18" i="6"/>
  <c r="C41" i="9"/>
  <c r="B57" i="12"/>
  <c r="H8" i="18"/>
  <c r="B4" i="8"/>
  <c r="B3" i="9"/>
  <c r="A6" i="11" s="1"/>
  <c r="A5" i="12"/>
  <c r="L16" i="16"/>
  <c r="C46" i="9"/>
  <c r="A55" i="8"/>
  <c r="O18" i="6" l="1"/>
  <c r="K19" i="6"/>
  <c r="I8" i="18"/>
  <c r="C46" i="18" s="1"/>
  <c r="A3" i="13"/>
  <c r="A2" i="10"/>
  <c r="A63" i="16"/>
  <c r="O19" i="6" l="1"/>
  <c r="K20" i="6"/>
  <c r="D8" i="18"/>
  <c r="C27" i="18" s="1"/>
  <c r="C40" i="18"/>
  <c r="A53" i="16"/>
  <c r="K21" i="6" l="1"/>
  <c r="O20" i="6"/>
  <c r="C11" i="16"/>
  <c r="F54" i="12"/>
  <c r="D45" i="11"/>
  <c r="D27" i="10"/>
  <c r="D26" i="9"/>
  <c r="D22" i="9"/>
  <c r="D21" i="9"/>
  <c r="D7" i="9"/>
  <c r="B22" i="7"/>
  <c r="D35" i="6"/>
  <c r="C12" i="16"/>
  <c r="D40" i="6" s="1"/>
  <c r="O21" i="6" l="1"/>
  <c r="K22" i="6"/>
  <c r="I29" i="19"/>
  <c r="H29" i="19"/>
  <c r="C50" i="19" s="1"/>
  <c r="D40" i="19"/>
  <c r="D42" i="19"/>
  <c r="D58" i="19" s="1"/>
  <c r="D29" i="19"/>
  <c r="C29" i="19"/>
  <c r="C34" i="19" s="1"/>
  <c r="B4" i="19"/>
  <c r="O22" i="6" l="1"/>
  <c r="K23" i="6"/>
  <c r="C49" i="19"/>
  <c r="K25" i="6" l="1"/>
  <c r="O23" i="6"/>
  <c r="O25" i="6" s="1"/>
  <c r="A26" i="4"/>
  <c r="H57" i="19" l="1"/>
  <c r="H58" i="19"/>
  <c r="D9" i="18" l="1"/>
  <c r="D10" i="18"/>
  <c r="C28" i="18"/>
  <c r="I7" i="18" l="1"/>
  <c r="D38" i="18" s="1"/>
  <c r="D39" i="18" s="1"/>
  <c r="F18" i="18"/>
  <c r="F22" i="18" s="1"/>
  <c r="E18" i="18"/>
  <c r="E22" i="18" s="1"/>
  <c r="C33" i="4" l="1"/>
  <c r="B14" i="4"/>
  <c r="B15" i="4"/>
  <c r="B16" i="4"/>
  <c r="B17" i="4"/>
  <c r="B19" i="4"/>
  <c r="B20" i="4"/>
  <c r="B21" i="4"/>
  <c r="D9" i="19" l="1"/>
  <c r="A28" i="4"/>
  <c r="B13" i="4"/>
  <c r="C36" i="4"/>
  <c r="B18" i="4" l="1"/>
  <c r="J49" i="11" l="1"/>
  <c r="D57" i="19" l="1"/>
  <c r="B33" i="9"/>
  <c r="B10" i="9"/>
  <c r="F53" i="16" l="1"/>
  <c r="B46" i="12"/>
  <c r="A9" i="12"/>
  <c r="J45" i="11" l="1"/>
  <c r="C38" i="19" l="1"/>
  <c r="H38" i="19" s="1"/>
</calcChain>
</file>

<file path=xl/sharedStrings.xml><?xml version="1.0" encoding="utf-8"?>
<sst xmlns="http://schemas.openxmlformats.org/spreadsheetml/2006/main" count="598" uniqueCount="429">
  <si>
    <t>T.C.</t>
  </si>
  <si>
    <t>BEYŞEHİR KAYMAKAMLIĞI</t>
  </si>
  <si>
    <t>Beyşehir Cahit Zarifoğlu Anadolu Lisesi Müdürlüğü</t>
  </si>
  <si>
    <t xml:space="preserve"> </t>
  </si>
  <si>
    <t>BURSLULUKTAN DEVLET PARASIZ YATILILIĞA GEÇMEK İSTEYEN ÖĞRENCİLERE AİT FORM DİLEKÇESİ</t>
  </si>
  <si>
    <t>BURSLULUKTAN DEVLET PARASIZ YATILILIĞA GEÇMEK İSTEYEN ÖĞRENCİLERE</t>
  </si>
  <si>
    <t>ÖĞRENCİNİN</t>
  </si>
  <si>
    <t>TC No</t>
  </si>
  <si>
    <t>Tel No</t>
  </si>
  <si>
    <t xml:space="preserve">E-mail </t>
  </si>
  <si>
    <t>Kan Grubu</t>
  </si>
  <si>
    <t>İlaç Alerjisi</t>
  </si>
  <si>
    <t>Sosyal Güvence</t>
  </si>
  <si>
    <t>BABA</t>
  </si>
  <si>
    <t>Adres</t>
  </si>
  <si>
    <t>Telefonlar</t>
  </si>
  <si>
    <t>ANNE</t>
  </si>
  <si>
    <t>VELİSİ</t>
  </si>
  <si>
    <t>Ö Ğ R E N C İ    V E L İ S İ N İ N</t>
  </si>
  <si>
    <t>PARALI YATILILIK İÇİN İSTENEN BELGELER:</t>
  </si>
  <si>
    <t xml:space="preserve">                         </t>
  </si>
  <si>
    <t>ÖĞRENCİ VELİSİNİN</t>
  </si>
  <si>
    <t>EVCİ ÇIKABİLECEĞİ KİŞİ VE ADRESLER</t>
  </si>
  <si>
    <t>NOT:</t>
  </si>
  <si>
    <t>(SORUMLULUK FORMU)</t>
  </si>
  <si>
    <t xml:space="preserve">                                                                                                                                </t>
  </si>
  <si>
    <t xml:space="preserve">Öğrencinin </t>
  </si>
  <si>
    <t xml:space="preserve"> Yukarıda adı soyadı ve sınıf numarası belirtilen velisi bulunduğum okulunuz öğrencisinin, okulunuzdaki öğrenimi süresince aşağıda belirtilen hususlarla ilgili her türlü muvafakat veriyor ve öğrencinin tüm sorumluluğunu kabul ediyorum.</t>
  </si>
  <si>
    <t>5-Yarıyıl dinlenme tatili,  bayram tatili ve benzeri her türlü tatillerde okuldan ayrılabilmesi için</t>
  </si>
  <si>
    <t>6-Disiplin cezası sebebiyle Okuldan eve gelebilmesi için</t>
  </si>
  <si>
    <t>(Pansiyon Öğrenci Sözleşmesi)</t>
  </si>
  <si>
    <t xml:space="preserve"> BEYŞEHİR KAYMAKAMLIĞI</t>
  </si>
  <si>
    <t>TAAHHÜTNAME</t>
  </si>
  <si>
    <t>(Veli Sözleşmesi)</t>
  </si>
  <si>
    <t>1.</t>
  </si>
  <si>
    <t>2.</t>
  </si>
  <si>
    <t>3.</t>
  </si>
  <si>
    <t>4.</t>
  </si>
  <si>
    <t>5.</t>
  </si>
  <si>
    <t>6.</t>
  </si>
  <si>
    <t>7.</t>
  </si>
  <si>
    <t>8.</t>
  </si>
  <si>
    <t>9.</t>
  </si>
  <si>
    <t>10.</t>
  </si>
  <si>
    <t>11.</t>
  </si>
  <si>
    <t>Başvuru Başlama Tarihi</t>
  </si>
  <si>
    <t>Her Hafta</t>
  </si>
  <si>
    <t>ÇARŞI İZNİ</t>
  </si>
  <si>
    <t>Öğrencinin</t>
  </si>
  <si>
    <t>Adı ve Soyadı</t>
  </si>
  <si>
    <t>Sınıf ve numarası</t>
  </si>
  <si>
    <t>Gsm No</t>
  </si>
  <si>
    <t>Baba Adı</t>
  </si>
  <si>
    <t>Ana Adı</t>
  </si>
  <si>
    <t>Doğum yeri</t>
  </si>
  <si>
    <t>Doğum Tarihi</t>
  </si>
  <si>
    <t>T.C. Numarası</t>
  </si>
  <si>
    <t xml:space="preserve">Velisinin </t>
  </si>
  <si>
    <t>Öğrenciye Yakınlığı</t>
  </si>
  <si>
    <t>Anne/Baba dışında birisi veli ise Mahkeme Karar</t>
  </si>
  <si>
    <t xml:space="preserve">ADI VE SOYADI         </t>
  </si>
  <si>
    <t xml:space="preserve">ADRESİ </t>
  </si>
  <si>
    <t xml:space="preserve">TEL                            </t>
  </si>
  <si>
    <r>
      <t>*Okula ilk kayıtta ve her Öğretim yılı başında Veli evci çıkaracağı adresler için dilekçeyle müracaat etmek zorundadır.                                           *Evci izninde yanında kalınacak kişi ve Ailenin Öğrenciyle birinci dereceden yakın Akraba olması gerekmektedir</t>
    </r>
    <r>
      <rPr>
        <b/>
        <sz val="9"/>
        <color theme="1"/>
        <rFont val="Times New Roman"/>
        <family val="1"/>
        <charset val="162"/>
      </rPr>
      <t>.(veli bilgilendirmek zorundadır.)</t>
    </r>
    <r>
      <rPr>
        <sz val="9"/>
        <color theme="1"/>
        <rFont val="Times New Roman"/>
        <family val="1"/>
        <charset val="162"/>
      </rPr>
      <t xml:space="preserve">                                                                                                                                                                                                                        *Evci çıkılacak kişi veya Ailenin açık adres,telefon ve her türlü kimlik bilgileri yazılacak. Değişiklikler  bildirilecektir.                                                      *Mesai saatleri içerisinde dilekçe (FAKS-03325127762) ile okul müdürlüğüne müracaat veli ya da vasisi tarafından yapılmak kaydıyla izin verilebilir. Telefonla izin verilmez</t>
    </r>
  </si>
  <si>
    <t xml:space="preserve">Sınıf ve No    </t>
  </si>
  <si>
    <t xml:space="preserve"> MEB tarafından kabul edilen ve kabul edilecek pansiyon yönetmeliklerine ve bu yönetmeliklere uygun yapılan her türlü uygulamaya uyacağım. İlan tahtasını sık sık okuyacağım, ayrı bir uyarıya meydan vermeden ilanları kendim kendim takip edeceğimi.</t>
  </si>
  <si>
    <t xml:space="preserve"> Etüt saatlerinde cep telefonumun açık olmasının suç olduğunu, cep telefonumdaki mesajlardan sorumlu olduğumu, telefonumu başkalarına kullandırmayacağımı,</t>
  </si>
  <si>
    <t>İzin alamadan izinsiz pansiyonun dışına dahi çıkmayacağımı, evci iznine çıkarken evci formunu imzalayacağımı ve herhangi bir durumda çıkmam gerektiğinde pansiyon müdür yardımcısına veya belletmen öğretmene bilgi vereceğimi,</t>
  </si>
  <si>
    <t>Yemekhane, yatakhane, etüt salonları ve okulda nöbetçilik yapacağımı, nöbetlerin tutulmamasının disiplin suçu olduğunu biliyor ve kabul ediyorum</t>
  </si>
  <si>
    <r>
      <t xml:space="preserve"> </t>
    </r>
    <r>
      <rPr>
        <sz val="11"/>
        <color theme="1"/>
        <rFont val="Times New Roman"/>
        <family val="1"/>
        <charset val="162"/>
      </rPr>
      <t>Pansiyon zaman çizelgesine uyacağımı, (ektedir) bunun dışına çıkmayacağımı,</t>
    </r>
  </si>
  <si>
    <r>
      <t xml:space="preserve"> </t>
    </r>
    <r>
      <rPr>
        <sz val="11"/>
        <color theme="1"/>
        <rFont val="Times New Roman"/>
        <family val="1"/>
        <charset val="162"/>
      </rPr>
      <t>Velisi bulunduğum öğrencinin okula devam durumu, dersleri, sağlığı ve genel davranışlarıyla yakından ilgileneceğimi,</t>
    </r>
  </si>
  <si>
    <t>a)</t>
  </si>
  <si>
    <r>
      <t xml:space="preserve"> </t>
    </r>
    <r>
      <rPr>
        <sz val="11"/>
        <color theme="1"/>
        <rFont val="Times New Roman"/>
        <family val="1"/>
        <charset val="162"/>
      </rPr>
      <t>Öğrencimin disiplin yönetmeliğinde belirtilen hususlara uymasını sağlayacağımı.</t>
    </r>
  </si>
  <si>
    <t>b)</t>
  </si>
  <si>
    <t>Okula ait eşya araç ve gereçlere her ne suretle olursa olsun vereceği az veya çok zararı itiraz etmeksizin ödeyeceğimi,</t>
  </si>
  <si>
    <t>c)</t>
  </si>
  <si>
    <t>Adresim ve telefonum değiştiğinde okula bildireceğimi.</t>
  </si>
  <si>
    <t>d)</t>
  </si>
  <si>
    <t>Okul aile birliği ve koruma derneği toplantılarına katılacağımı.</t>
  </si>
  <si>
    <t>e)</t>
  </si>
  <si>
    <r>
      <rPr>
        <sz val="11"/>
        <color theme="1"/>
        <rFont val="Times New Roman"/>
        <family val="1"/>
        <charset val="162"/>
      </rPr>
      <t>Etütleri aksatmayacağını ve kesinlikle izinsiz etütlerden çıkmayacağını</t>
    </r>
    <r>
      <rPr>
        <b/>
        <sz val="11"/>
        <color theme="1"/>
        <rFont val="Times New Roman"/>
        <family val="1"/>
        <charset val="162"/>
      </rPr>
      <t>,</t>
    </r>
  </si>
  <si>
    <t>f)</t>
  </si>
  <si>
    <t xml:space="preserve">Her ne sebeple olursa olsun okul idaresinin izni olmadan okul yurduna girmeyeceğimi,                                                                                                                                                                                                 </t>
  </si>
  <si>
    <t>g)</t>
  </si>
  <si>
    <t>h)</t>
  </si>
  <si>
    <t>Yıl içinde paralı yatılı taksitlerini zamanında yatıracağımı,(öğrencisi paralı yatılı olanlar)</t>
  </si>
  <si>
    <t>ı)</t>
  </si>
  <si>
    <r>
      <t xml:space="preserve"> </t>
    </r>
    <r>
      <rPr>
        <sz val="11"/>
        <color theme="1"/>
        <rFont val="Times New Roman"/>
        <family val="1"/>
        <charset val="162"/>
      </rPr>
      <t>Öğrenciniz maddi değeri çok yüksek eşya ve parayı yanında ya da pansiyonda bulundurmayacağını,</t>
    </r>
  </si>
  <si>
    <t>i)</t>
  </si>
  <si>
    <r>
      <t>Ö</t>
    </r>
    <r>
      <rPr>
        <sz val="11"/>
        <color theme="1"/>
        <rFont val="Times New Roman"/>
        <family val="1"/>
        <charset val="162"/>
      </rPr>
      <t>ğrencimi ziyarete geldiğimde pansiyona yiyecek maddesi çıkartmayacağını,</t>
    </r>
  </si>
  <si>
    <t>j)</t>
  </si>
  <si>
    <t>Öğrencimin okul pansiyonunda ve okulda ısıtıcı ve benzeri aletlerin kullanılmasında doğacak sorumluluğu kabul edeceğimi,</t>
  </si>
  <si>
    <t>k)</t>
  </si>
  <si>
    <t>Öğrencimin yemeğini vakitlerinde yemekhanede yiyeceğini ve yatakhaneye hiçbir şekilde çıkmayacağını kabul edeceğimi,</t>
  </si>
  <si>
    <t>l)</t>
  </si>
  <si>
    <t>m)</t>
  </si>
  <si>
    <t>n)</t>
  </si>
  <si>
    <t>o)</t>
  </si>
  <si>
    <t>Milli Eğitim Bakanlığının öğrencilerle ilgili okul yönetmeliklerinin tümüne uygun ve okul Öğrenci-veli sözleşmelerine göre hareket edeceğini okul kurallarına uyacağını,</t>
  </si>
  <si>
    <t>Pansiyonda arkadaşları ile iyi geçineceğini, hiçbir şekilde okul pansiyonunda kalan bir öğrenci olarak mazeretsiz devamsızlık yapmayacağını, derslere geç kalmayacağını, okul pansiyonunun genel kurallarına aykırı hareket etmeyeceğini,</t>
  </si>
  <si>
    <t>ö)</t>
  </si>
  <si>
    <t>Pansiyon zaman çizelgesine uygun hareket edeceğini(giriş/çıkış,banyo,yatış-kalkış-etüt saatleri vb)</t>
  </si>
  <si>
    <t>p)</t>
  </si>
  <si>
    <t>Öğrencimin rahatsızlanıp hastaneye gönderilmesi durumunda, saatine bakmaksızın ilgileneceğimi, Hastane dönüşünde ambulans hizmetlerinin verilmediğini, dönüş için ücret söz konusu ise ödeyeceğimi,</t>
  </si>
  <si>
    <t>r)</t>
  </si>
  <si>
    <t>s)</t>
  </si>
  <si>
    <t>Öğrencimin hafta sonu izinlerini ilişikteki formda verdiğim adreste geçirmesini, verdiğim adreste herhangi bir sorun olursa yasal sonuçlarını, öğrencinin idareden gizli başka bir adreste kalması halinde meydana gelecek kanuni sorumlulukları kabul edeceğimi,</t>
  </si>
  <si>
    <t>Öğrencimin pansiyonda kalırken yemekhane, yatakhane, etüt salonları ve okulda nöbetçilik yapacağını biliyorum, nöbetlerin tutulmamasının disiplin suçu olduğunu,</t>
  </si>
  <si>
    <t>ş)</t>
  </si>
  <si>
    <t>Öğrencimdeki bütün rahatsızlıkları doğru ve açık bir şekilde yurt idaresine bildireceğimi, önceden var olan ve beyan etmediğim ancak daha sonra ortaya çıkan rahatsızlık neticesinde öğrencimin yurtta kalması sakıncalı olursa öğrencimi yurttan alacağımı, yasal sonuçlara katlanacağımı,</t>
  </si>
  <si>
    <t>t)</t>
  </si>
  <si>
    <t>u)</t>
  </si>
  <si>
    <t>ü)</t>
  </si>
  <si>
    <t>Yukarıdaki maddeleri kabul eden ve uygulayan öğrencilerimize, yurtta kaldıkları süre içerisinde hiçbir  ayrım yapılmadan '' Türk Milli Eğitim Temel Amaçları''nda belirtilen esaslar doğrultusunda ; rahat,  huzurlu,hijyenik bir ortamda eğitim ve öğretim hizmeti verilecektir.</t>
  </si>
  <si>
    <t>ADRES:</t>
  </si>
  <si>
    <r>
      <t xml:space="preserve"> </t>
    </r>
    <r>
      <rPr>
        <sz val="10"/>
        <color theme="1"/>
        <rFont val="Times New Roman"/>
        <family val="1"/>
        <charset val="162"/>
      </rPr>
      <t>Öğretmen çocuğu kontenjanından yararlanarak parasız yatılı okuyan öğrencilerin velileri her öğretim yılı başında görev yeri  belgesi ve bulunduğu yerde çocuğunu okutacak türde okul bulunmadığına dair belgeyi okul idaresine vermek zorundadır. Durumu değişen öğrenciler gündüzlüye ayrılırlar.</t>
    </r>
  </si>
  <si>
    <t>Öğrencileri paralı yatılı olarak kaydedilen öğrenci velileri pansiyon taksitlerini zamanında okul pansiyon memuruna yatırırlar.</t>
  </si>
  <si>
    <r>
      <rPr>
        <b/>
        <sz val="10"/>
        <color theme="1"/>
        <rFont val="Times New Roman"/>
        <family val="1"/>
        <charset val="162"/>
      </rPr>
      <t xml:space="preserve"> a) </t>
    </r>
    <r>
      <rPr>
        <sz val="10"/>
        <color theme="1"/>
        <rFont val="Times New Roman"/>
        <family val="1"/>
        <charset val="162"/>
      </rPr>
      <t>Pansiyon taksitleri bir öğretim yılında 4 eşit taksitte ödenir.   1.taksit Öğrencinin pansiyona kabul edildiği gün 2.3.4 taksitler ise kasım, ocak ve mart aylarının ilk on gün  içerisinde olmak üzere dört taksitte alınır. Taksiti zamanında ödemeyen öğrencinin paralı yatılı ilişiği kesilir</t>
    </r>
  </si>
  <si>
    <r>
      <rPr>
        <b/>
        <sz val="10"/>
        <color theme="1"/>
        <rFont val="Times New Roman"/>
        <family val="1"/>
        <charset val="162"/>
      </rPr>
      <t xml:space="preserve"> b) </t>
    </r>
    <r>
      <rPr>
        <sz val="10"/>
        <color theme="1"/>
        <rFont val="Times New Roman"/>
        <family val="1"/>
        <charset val="162"/>
      </rPr>
      <t>Taksidini zamanında yatırmayan ve özürleri okul idaresince kabul edilen öğrencilerin taksitleri kanun gereği %10 zamlı alınır.</t>
    </r>
  </si>
  <si>
    <r>
      <rPr>
        <b/>
        <sz val="10"/>
        <color theme="1"/>
        <rFont val="Times New Roman"/>
        <family val="1"/>
        <charset val="162"/>
      </rPr>
      <t xml:space="preserve"> c) </t>
    </r>
    <r>
      <rPr>
        <sz val="10"/>
        <color theme="1"/>
        <rFont val="Times New Roman"/>
        <family val="1"/>
        <charset val="162"/>
      </rPr>
      <t>Çeşitli sebeplerle bir taksit devresi içerisinde pansiyonla ilişiğini kesen öğrencilerin bu devreye ait taksit geri verilmez. Belirtilen sürelerde taksidin tamamı alınır.</t>
    </r>
  </si>
  <si>
    <r>
      <rPr>
        <b/>
        <sz val="10"/>
        <color theme="1"/>
        <rFont val="Times New Roman"/>
        <family val="1"/>
        <charset val="162"/>
      </rPr>
      <t xml:space="preserve"> d)</t>
    </r>
    <r>
      <rPr>
        <sz val="10"/>
        <color theme="1"/>
        <rFont val="Times New Roman"/>
        <family val="1"/>
        <charset val="162"/>
      </rPr>
      <t xml:space="preserve"> Öğretim yılı boyunca paralı yatılı öğrenci alınabilir(pansiyonun müsait olması)herhangi bir taksit devresinde pansiyona kabul edilen öğrenci pansiyon taksidinin tamamını ödemek zorundadır.</t>
    </r>
  </si>
  <si>
    <t>Yatılı Öğrenci Öğretim yılı başında Okulca kendisine teslim edilen demirbaş eşyayı Öğretim yılı sonunda ya da yatılılıktan ayrılırken ambar memuruna teslim etmeden ayrılamaz. Aksine hareket edenler için kanuni işlem yapılır.</t>
  </si>
  <si>
    <t>Yatılı öğrenci velileri Öğretim yılı başında Öğrencilerin evci ve çarşı izinleri ile ilgili belgeleri doldurarak Okul Pansiyon Md. Yrd. Teslim ederler.</t>
  </si>
  <si>
    <t>Yatılı Öğrencilere Cumartesi, Pazar günleri velisinin yazılı isteği ile evci izini verilir. Öğrenci dilekçede belirtilen(haftalık, onbeşgünlük, aylık ve uzun tatillerde)süreler içindeevci çıkar. Öğrenciler mecburi bir sebebe ayanmadıkça dilekçesindeki beyanlara uygun olarak evci çıkacaklardır. Evci çıkan öğrenci pansiyonda  kalamaz, yemek yiyemez.</t>
  </si>
  <si>
    <r>
      <t xml:space="preserve"> </t>
    </r>
    <r>
      <rPr>
        <sz val="10"/>
        <color theme="1"/>
        <rFont val="Times New Roman"/>
        <family val="1"/>
        <charset val="162"/>
      </rPr>
      <t>Evci çıkıp herhangi bir sebeple izin müddetini taşırıp okula dönmeyen öğrenci ve velileri durumunu nöbetci  müdür yrd. bildirirler. Ayrıca mazaretlerini resmi hastaneden alacakları raporla belgelendirirler. Rapor özel doktordan alındı ise hükümet tabipliğine onaylattıracaktır.</t>
    </r>
  </si>
  <si>
    <t>Öğrenci velisi öğrencisinin eve geliş gidiş saatlerini yazarak imzalayacaktır. Evci kartında  velisinin imzası bulunmayan öğrenciler hakkında disiplin işlemi yapılır. Evci listesinde  belirtilen adrese gitmeyen ve zamanında dönüş yapmayan öğrencilere disiplin işlemi yapılır.</t>
  </si>
  <si>
    <t>Parasız yatılı öğrencinin sevk ve tedavi işlemleri okul idaresince yapılır. Öğrenci velisinin durumu neolursa olsun herhangi bir hastalık konusunda öğrenciyi hastaneye,acilservise götürmeye, sevke okul idaresi yetkilidir.</t>
  </si>
  <si>
    <t>Bulaşıcı hastalık durumunda öğrenci hastaneye gönderilir ve durumu aileye haber verilir. Pansiyonda kalmasında sakınca bulunan ve hastalık problemleri devam eden öğrenciler tedbir olarak Devlet hastanesine veya veliye teslim edilir.</t>
  </si>
  <si>
    <r>
      <t xml:space="preserve"> </t>
    </r>
    <r>
      <rPr>
        <sz val="10"/>
        <color theme="1"/>
        <rFont val="Times New Roman"/>
        <family val="1"/>
        <charset val="162"/>
      </rPr>
      <t>Öğrenci velisinin herhangi bir nedenle değişmesi söz konusu olduğunda okul idaresine dilekçe ile bildirilecektir. ANNE-BABASI VEYA VASİSİ YURT DIŞINDA BULUNAN YA DA OKULA ÇOK UZAK (BAŞKA İL VEYA İLÇE) BİR YERDE İKAMET EDİYORSA VE HERZAMAN ÖĞRENCİ İLE  İLGİLENEMEYECEKLER İSE NOTER TASDİKLİ VELİ TAYİN EDEBİLECEKLERDİR.</t>
    </r>
  </si>
  <si>
    <t xml:space="preserve">1-Adı ve Soyadı                    </t>
  </si>
  <si>
    <t xml:space="preserve">2-Baba Adı ve Soyadı           </t>
  </si>
  <si>
    <t xml:space="preserve">3-Ana Adı ve Soyadı             </t>
  </si>
  <si>
    <t xml:space="preserve">4-Doğum Yeri ve Yılı             </t>
  </si>
  <si>
    <t xml:space="preserve">5-Öğrenim Gördüğü Okul      </t>
  </si>
  <si>
    <t xml:space="preserve">6-Sımıf ve Numarası              </t>
  </si>
  <si>
    <t xml:space="preserve">7-Okumak İstediği okul         </t>
  </si>
  <si>
    <t xml:space="preserve">8-Müracaat Tarihi                  </t>
  </si>
  <si>
    <t xml:space="preserve">9-Daha Önce Yatılılıktan Bursluluğa geçip geçmediği     </t>
  </si>
  <si>
    <r>
      <t xml:space="preserve">EVCİ  İZNİ          </t>
    </r>
    <r>
      <rPr>
        <sz val="11"/>
        <color theme="1"/>
        <rFont val="Times New Roman"/>
        <family val="1"/>
        <charset val="162"/>
      </rPr>
      <t xml:space="preserve">                                         </t>
    </r>
  </si>
  <si>
    <t>Paralı Yatılı</t>
  </si>
  <si>
    <t>Okulu</t>
  </si>
  <si>
    <t xml:space="preserve">               Arz ederim.</t>
  </si>
  <si>
    <t>Okul Müdürü</t>
  </si>
  <si>
    <t>Çarşı İznine Çıkma Sıklığı</t>
  </si>
  <si>
    <t>Evci İznine Çıkma  Sıklığı</t>
  </si>
  <si>
    <t>Evci İznine Nasıl Çıkacak</t>
  </si>
  <si>
    <t>Ev Adresi</t>
  </si>
  <si>
    <t>Sınıf ve No</t>
  </si>
  <si>
    <t xml:space="preserve">Yatılılık Durumu          </t>
  </si>
  <si>
    <t xml:space="preserve">           Arz ederim</t>
  </si>
  <si>
    <t>E MAİL</t>
  </si>
  <si>
    <t>UZUN TATİLLERDE ÖĞRENCİ NASIL EVE GİDECEK?</t>
  </si>
  <si>
    <t>Kendisi gelebilir</t>
  </si>
  <si>
    <t>Ev Adrasi</t>
  </si>
  <si>
    <t>2.Adres</t>
  </si>
  <si>
    <t>………………………………….</t>
  </si>
  <si>
    <t>………………………….</t>
  </si>
  <si>
    <t xml:space="preserve">          ………………………….</t>
  </si>
  <si>
    <t xml:space="preserve">       İmza:</t>
  </si>
  <si>
    <t>UYGUNDUR</t>
  </si>
  <si>
    <t xml:space="preserve">     Okul Müdürü</t>
  </si>
  <si>
    <t xml:space="preserve">                       İmza</t>
  </si>
  <si>
    <t>……………….</t>
  </si>
  <si>
    <t xml:space="preserve"> ………………….</t>
  </si>
  <si>
    <t>………………………………………………………….</t>
  </si>
  <si>
    <t>…………………………………………………….</t>
  </si>
  <si>
    <t xml:space="preserve">Adı  ve Soyadı         </t>
  </si>
  <si>
    <t xml:space="preserve">Sınıfı  ve Okul No    </t>
  </si>
  <si>
    <t xml:space="preserve">  (Evci ve çarşı izin forum dilekçesi)</t>
  </si>
  <si>
    <t xml:space="preserve">  Öğrenci Velisi</t>
  </si>
  <si>
    <r>
      <t xml:space="preserve">(Paralı kalanlar için) Yurt taksitlerinin yılda bir peşin, üç taksit halinde ve </t>
    </r>
    <r>
      <rPr>
        <b/>
        <sz val="12"/>
        <rFont val="Times New Roman"/>
        <family val="1"/>
        <charset val="162"/>
      </rPr>
      <t xml:space="preserve">Eylül, Kasım, Ocak, Mart </t>
    </r>
    <r>
      <rPr>
        <sz val="11"/>
        <color theme="1"/>
        <rFont val="Times New Roman"/>
        <family val="1"/>
        <charset val="162"/>
      </rPr>
      <t>aylarında ayın onuna kadar ödendiğini, belirtilen tarihlerde ödemediğim takdirde öğrencimin yurttan kaydının silineceğini,</t>
    </r>
  </si>
  <si>
    <t>Öğrenci</t>
  </si>
  <si>
    <t>Öğrenci Velisi</t>
  </si>
  <si>
    <t xml:space="preserve">                    Arz ederim</t>
  </si>
  <si>
    <t>Pansiyon Müdür Yardımcısı</t>
  </si>
  <si>
    <t xml:space="preserve">        Pansiyon Müdür Yardımcısı                 </t>
  </si>
  <si>
    <t>GENEL HÜKÜMLER</t>
  </si>
  <si>
    <t>A-</t>
  </si>
  <si>
    <t>DEVLET  PARASIZ YATILILIK  BELGELERİ</t>
  </si>
  <si>
    <t>B-</t>
  </si>
  <si>
    <t>Pansiyonun Bağlı Olduğu</t>
  </si>
  <si>
    <t>Okulun Adı</t>
  </si>
  <si>
    <t xml:space="preserve">Pansiyon Müdür Yardımcısı </t>
  </si>
  <si>
    <t>Pansiyon Kontenjanı</t>
  </si>
  <si>
    <t>Kız</t>
  </si>
  <si>
    <t>Erkek</t>
  </si>
  <si>
    <t xml:space="preserve"> -------</t>
  </si>
  <si>
    <t>Pansiyon Bilgileri</t>
  </si>
  <si>
    <t>Parasız Yatılı</t>
  </si>
  <si>
    <t>Mevcut</t>
  </si>
  <si>
    <t>Açık Kontenjan</t>
  </si>
  <si>
    <t>Devlet Parasız/Paralı Yatılı  okumak isteyen öğrencilerin başvuru tarihi</t>
  </si>
  <si>
    <t>(Öğrenci Velisi)</t>
  </si>
  <si>
    <t>Öğretim Yılı</t>
  </si>
  <si>
    <t>1. Başvuru</t>
  </si>
  <si>
    <t>Fert başına düşen gelir</t>
  </si>
  <si>
    <t>C-</t>
  </si>
  <si>
    <t>Yıllık Pansiyon Ücreti</t>
  </si>
  <si>
    <t>Yıllık Pansiyon Ücreti (*)</t>
  </si>
  <si>
    <t>Pansiyon Kapasitesi</t>
  </si>
  <si>
    <t>(Ek-1) için   Mali Yıl</t>
  </si>
  <si>
    <t>1. Taksit Tutarı</t>
  </si>
  <si>
    <t>Miktarı</t>
  </si>
  <si>
    <t>(Eylül )</t>
  </si>
  <si>
    <t xml:space="preserve">Kasım </t>
  </si>
  <si>
    <t>Ocak</t>
  </si>
  <si>
    <t>Mart</t>
  </si>
  <si>
    <t>Mali Yılı için</t>
  </si>
  <si>
    <t>2. Taksit Tutarı</t>
  </si>
  <si>
    <t>3. Taksit Tutarı (*)</t>
  </si>
  <si>
    <t>4. Taksit Tutarı (*)</t>
  </si>
  <si>
    <t>Kayıt Günü</t>
  </si>
  <si>
    <t>D-</t>
  </si>
  <si>
    <r>
      <rPr>
        <b/>
        <sz val="22"/>
        <color theme="1"/>
        <rFont val="Calibri"/>
        <family val="2"/>
        <charset val="162"/>
        <scheme val="minor"/>
      </rPr>
      <t>Devlet Parasız Yatılı</t>
    </r>
    <r>
      <rPr>
        <b/>
        <sz val="16"/>
        <color theme="1"/>
        <rFont val="Calibri"/>
        <family val="2"/>
        <charset val="162"/>
        <scheme val="minor"/>
      </rPr>
      <t xml:space="preserve"> </t>
    </r>
    <r>
      <rPr>
        <sz val="16"/>
        <color theme="1"/>
        <rFont val="Calibri"/>
        <family val="2"/>
        <charset val="162"/>
        <scheme val="minor"/>
      </rPr>
      <t>olarak okumak isteyen öğrenciler için (EK-1 belgesi için);</t>
    </r>
  </si>
  <si>
    <t>Parasız Yatılı (%80)</t>
  </si>
  <si>
    <t>Paralı Yatılı(%20)</t>
  </si>
  <si>
    <t>Başvuru Bitiş Tarihi      (Saat :15.00)</t>
  </si>
  <si>
    <t>BAŞVURU VE KAYIT TAKVİMİ</t>
  </si>
  <si>
    <t>Rahatsızlığı Türü (Varsa)</t>
  </si>
  <si>
    <t>İkinci Adres (Evci İzni için)</t>
  </si>
  <si>
    <t xml:space="preserve">   Adres:</t>
  </si>
  <si>
    <t>Ekler:</t>
  </si>
  <si>
    <t>Uygun görüşle arz ederim.</t>
  </si>
  <si>
    <t>Velinin Okul  İdaresine Karşı Sorumlulukları</t>
  </si>
  <si>
    <r>
      <t xml:space="preserve">           </t>
    </r>
    <r>
      <rPr>
        <b/>
        <sz val="11"/>
        <color theme="1"/>
        <rFont val="Times New Roman"/>
        <family val="1"/>
        <charset val="162"/>
      </rPr>
      <t xml:space="preserve">  OKUL  İDARESİ (Pansiyon)  – VELİ SÖZLEŞMESİ</t>
    </r>
  </si>
  <si>
    <t>Pansiyon İdaresinin Veliye Karşı Sorumlulukları</t>
  </si>
  <si>
    <t xml:space="preserve">            Arz ederim</t>
  </si>
  <si>
    <t xml:space="preserve"> UYGUNDUR</t>
  </si>
  <si>
    <t>Nevresim Takımı</t>
  </si>
  <si>
    <t>Battaniye</t>
  </si>
  <si>
    <t>Ranza</t>
  </si>
  <si>
    <t>Çalışma Masası</t>
  </si>
  <si>
    <t>Sekreter Koltuğu</t>
  </si>
  <si>
    <t>Yastık Kılıfı</t>
  </si>
  <si>
    <t>Yastık</t>
  </si>
  <si>
    <t>Yatak</t>
  </si>
  <si>
    <t>Elbise Dolabı</t>
  </si>
  <si>
    <t>Kitap Dolabı</t>
  </si>
  <si>
    <t>Ayakkabılık Dolabı Metal</t>
  </si>
  <si>
    <t>Takım</t>
  </si>
  <si>
    <t>Adet</t>
  </si>
  <si>
    <t>Dolap Kartı</t>
  </si>
  <si>
    <t>Yatak Kartı</t>
  </si>
  <si>
    <t>12.</t>
  </si>
  <si>
    <t>13.</t>
  </si>
  <si>
    <t>Öğrencinin;</t>
  </si>
  <si>
    <t>Sınıf ve Nu.</t>
  </si>
  <si>
    <t>Öğrenciye Teslim Tutanağı</t>
  </si>
  <si>
    <t>1. Yetkili kurumlardan alınacak maaş bordrosu veya vergi dairelerinden alınacak vergiye esas vergi matrahını gösterir belge.</t>
  </si>
  <si>
    <t>Oran</t>
  </si>
  <si>
    <t>Ücret Ödeme  Zamanı</t>
  </si>
  <si>
    <t>Okul İdaresinin Öğrenciye Karşı Sorumlulukları</t>
  </si>
  <si>
    <t>OKUL İDARESİ (Pansiyon)  – ÖĞRENCİ SÖZLEŞMESİ</t>
  </si>
  <si>
    <t>Kurumun, arkadaşlarımın eşyalarına verdiğim her tür zararı, itiraz etmeksizin ödeyeceğimi</t>
  </si>
  <si>
    <t>Verdiğim adres veya telefonda meydana gelecek değişiklikleri mümkünse aynı gün, değilse ertesi gün okul (Pansiyon) idaresine bildireceğim.</t>
  </si>
  <si>
    <t>Aile reisinin bakmakla yükümlü olduğu fertlerin sayısı (Kendisi dahil)</t>
  </si>
  <si>
    <t>Belletici /nöbetçi öğretenlerin görev yapmalarını zorlaştıracak durumlardan kaçınacağını , aksine onlara yardımcı olacağını,</t>
  </si>
  <si>
    <t>8- Öğrencinin ders seçimi, geziler,sosyal faaliyetler, değerler eğitimi gibi her türlü etkinlikere katılmasını izin veriyorum. Gerekli izin belgeleri için Pansiyon Müdür Yardımcısı, Müdür Başyardımcısı ve Okul Müdürünün imzalamasını kabul ediyorum.</t>
  </si>
  <si>
    <t>Şubat</t>
  </si>
  <si>
    <t>Nisan</t>
  </si>
  <si>
    <t>Mayıs</t>
  </si>
  <si>
    <t>Haziran</t>
  </si>
  <si>
    <t>Temmuz</t>
  </si>
  <si>
    <t>Ağustos</t>
  </si>
  <si>
    <t>Eylül</t>
  </si>
  <si>
    <t>Ekim</t>
  </si>
  <si>
    <t>Kasım</t>
  </si>
  <si>
    <t>Aralık</t>
  </si>
  <si>
    <t>Aylık Geliri</t>
  </si>
  <si>
    <t>Toplam Geliri</t>
  </si>
  <si>
    <t>Diğer gelirleri Yıllık (Varsa)</t>
  </si>
  <si>
    <t>Ailenin diğer gelirleri (Yıllık) :</t>
  </si>
  <si>
    <t xml:space="preserve">Geliri (Yıllık);  </t>
  </si>
  <si>
    <t>Eşi çalışıyor ise  kazancı (Yıllık);</t>
  </si>
  <si>
    <t>Ailenin yıllık net gelir toplamı (Veli ile eşinin gelirler toplamı) :</t>
  </si>
  <si>
    <t xml:space="preserve">                Arz ederim.</t>
  </si>
  <si>
    <t>2. Sayfa</t>
  </si>
  <si>
    <t>3. Sayfa</t>
  </si>
  <si>
    <t>4. Sayfa</t>
  </si>
  <si>
    <t>5. Sayfa</t>
  </si>
  <si>
    <t>6. Sayfa</t>
  </si>
  <si>
    <t>7. Sayfa</t>
  </si>
  <si>
    <t>8. Sayfa</t>
  </si>
  <si>
    <t>Okul Pansiyonu Dayanıklı Taşınır Teslim Tutanağı</t>
  </si>
  <si>
    <t>14.</t>
  </si>
  <si>
    <t>15.</t>
  </si>
  <si>
    <t>16.</t>
  </si>
  <si>
    <t>Demirbaş Adı</t>
  </si>
  <si>
    <t>Birimi</t>
  </si>
  <si>
    <t>Eksik veya Teslim edilmeyen malzeme miktarı</t>
  </si>
  <si>
    <t>İdareye Teslim (Geri Teslim )Tutanağı</t>
  </si>
  <si>
    <t>Teslim Alanlar (Öğrenci ve veli)</t>
  </si>
  <si>
    <t>Teslim Eden</t>
  </si>
  <si>
    <t>Teslim Edenler  (Öğrenci ve veli)</t>
  </si>
  <si>
    <t>Teslim Alan</t>
  </si>
  <si>
    <t xml:space="preserve">            Herhangi bir zarar verdiğimizde yenisini almak için ücretini ödemeyi kabul ediyoruz.</t>
  </si>
  <si>
    <t>(Ders Yılı  Sonunda)</t>
  </si>
  <si>
    <t>(Ders Yılı  Başında)</t>
  </si>
  <si>
    <r>
      <rPr>
        <b/>
        <u/>
        <sz val="26"/>
        <color theme="1"/>
        <rFont val="Calibri"/>
        <family val="2"/>
        <charset val="162"/>
        <scheme val="minor"/>
      </rPr>
      <t xml:space="preserve">Öğrenci Velisinin </t>
    </r>
    <r>
      <rPr>
        <sz val="14"/>
        <color theme="1"/>
        <rFont val="Calibri"/>
        <family val="2"/>
        <charset val="162"/>
        <scheme val="minor"/>
      </rPr>
      <t xml:space="preserve"> Yıllık Gelir Hesaplaması</t>
    </r>
  </si>
  <si>
    <r>
      <rPr>
        <u/>
        <sz val="14"/>
        <color theme="1"/>
        <rFont val="Calibri"/>
        <family val="2"/>
        <charset val="162"/>
        <scheme val="minor"/>
      </rPr>
      <t xml:space="preserve">Öğrenci Velisinin </t>
    </r>
    <r>
      <rPr>
        <b/>
        <u/>
        <sz val="22"/>
        <color theme="1"/>
        <rFont val="Calibri"/>
        <family val="2"/>
        <charset val="162"/>
        <scheme val="minor"/>
      </rPr>
      <t>Eşinin</t>
    </r>
    <r>
      <rPr>
        <sz val="14"/>
        <color theme="1"/>
        <rFont val="Calibri"/>
        <family val="2"/>
        <charset val="162"/>
        <scheme val="minor"/>
      </rPr>
      <t xml:space="preserve"> Yıllık Gelir Hesaplaması</t>
    </r>
  </si>
  <si>
    <t>2 adet vesikalık fotoğraf (Pansiyon işlerinde kullanılmak üzere)</t>
  </si>
  <si>
    <t>ÖĞRENCİ BİLGİ GİRİŞİ</t>
  </si>
  <si>
    <t>KAYIT TARİHLERİ TAKVİMİ</t>
  </si>
  <si>
    <t>1- PANSİYON MÜRACAAT DİLEKÇESİ</t>
  </si>
  <si>
    <t>2- MADDİ DURUM BEYANNAMESİ</t>
  </si>
  <si>
    <t>3- PANSİYON HÜKÜMLERİ</t>
  </si>
  <si>
    <t>4- SORUMLULUK FORMU</t>
  </si>
  <si>
    <t>5- GEZİ İZİN DİLEKÇESİ</t>
  </si>
  <si>
    <t>6- ÖĞRENCİ SÖZLEŞMESİ</t>
  </si>
  <si>
    <t>7- EVCİ İZİN FORMU</t>
  </si>
  <si>
    <t>9- DEMİRBAŞ TESLİM TUTANAĞI</t>
  </si>
  <si>
    <t>LÜTFEN İLGLİ SAYFA İÇİN
AŞAĞADAKİ LİNKE TIKLAYINIZ</t>
  </si>
  <si>
    <t>9. Sayfa</t>
  </si>
  <si>
    <t>OKUL BİLGİLERİ</t>
  </si>
  <si>
    <t>Uyarı :</t>
  </si>
  <si>
    <t xml:space="preserve"> Öğrenci Velisi (Yasal Vasisi)</t>
  </si>
  <si>
    <r>
      <t xml:space="preserve"> </t>
    </r>
    <r>
      <rPr>
        <b/>
        <sz val="11"/>
        <color theme="1"/>
        <rFont val="Times New Roman"/>
        <family val="1"/>
        <charset val="162"/>
      </rPr>
      <t>PARASIZ YATILI VEYA BURSLU ÖĞRENİM GÖRMEK İSTEYEN ÖĞRENCİ AİLESİNİN</t>
    </r>
  </si>
  <si>
    <t>Odasını devamlı temiz ve düzenli kullanacağını, yatağını daima düzgün ,tertipli bir şekilde bırakarak yatakhaneyi zamanında terk edeceğini,</t>
  </si>
  <si>
    <t>Evci olarak çıkmak istediğinde evci çıkış evrağını imzalamadan okul terk etmeyeceğini, dönüşlerin Pazar günü en geç saat 19.30 da veya zorunlu hallerde Pazartesi günü 07.45 de (En geç ilk dersten 30 dakika önce) şekilde olacağını,</t>
  </si>
  <si>
    <t>(Muvafakat Belgesi)</t>
  </si>
  <si>
    <t>7-Etüt/Öğretim merkezlerine  izni alan öğrencilerin, etüt merkezine  gidiş, dönüşleri yalnız yapabilmesi için izin veriyor ve her türlü sorumluluğu kabul ediyorum.</t>
  </si>
  <si>
    <t>1-Öğrenim süresince okulun düzenlediği her türlü gezi, gözlem ve inceleme için;</t>
  </si>
  <si>
    <t>2-Okulca düzenlenen her türlü antrenman, müsabakalar, yarışmalar ve laboratuar çalışmaları için;</t>
  </si>
  <si>
    <t>3-Hafta sonları evci, çarşı izni ve etüt/öğretim merkezi eğitim faaliyeti için;</t>
  </si>
  <si>
    <t>4-Hafta içi dersler zamanı ve ders dışı zamanlarda verilecek her türlü izinler için;</t>
  </si>
  <si>
    <t>1. Adres</t>
  </si>
  <si>
    <t>2. Adres</t>
  </si>
  <si>
    <t xml:space="preserve">Pansiyon müracaat dilekçesi </t>
  </si>
  <si>
    <t>PANSİYON BAŞVURU ŞARTLARI</t>
  </si>
  <si>
    <t>Doğum Yeri ve D. Tarihi</t>
  </si>
  <si>
    <t>Yatılılık ve Yerleştirme Sonuçlarının İlanı ve e-Pansiyon Üzerinden Kayıtların Yapılması (Pansiyonu bulunan öğrencilerin kendi okullarına yerleştirilmeleri)</t>
  </si>
  <si>
    <t>(İmza) ……………..…………………</t>
  </si>
  <si>
    <t>İstek (Paralı- Parasız)</t>
  </si>
  <si>
    <t>Mesleği (İşi)</t>
  </si>
  <si>
    <t>Adı Soyadı                                               :</t>
  </si>
  <si>
    <t>Öğrenciye yakınlık derecesi                   :</t>
  </si>
  <si>
    <t xml:space="preserve">İşi ve İş Yeri  Adresi                               : </t>
  </si>
  <si>
    <t>İş  Yeri Adresi</t>
  </si>
  <si>
    <t xml:space="preserve">Velinin Yakınlık Derecesi </t>
  </si>
  <si>
    <t xml:space="preserve">T.C. Numarası   </t>
  </si>
  <si>
    <t>Yaşı (Sağ ise)</t>
  </si>
  <si>
    <t>Uzun Tatillarde Nasıl Gidecek?</t>
  </si>
  <si>
    <t>Tarih Yazınız…</t>
  </si>
  <si>
    <t xml:space="preserve">         Devlet parasız yatılı Öğrenci olarak kayıt yaptırmak isteyen öğrenciler ve veliler Milli Eğitim Bakanlığına bağlı İlköğretim ve ORTAÖĞRETİM KURUMLARINDA parasız yatılılık, burs ve sosyal yardımlar yönetmeliğinde (Son değ. 17.10.2016 tarih 2016/ 9487 sayılı Bakanlar Kurulu Kararı) istenen belgeleri tamamlayarak süresi içerisinde Okul idaresine teslim ederler.  </t>
  </si>
  <si>
    <t>Uygun görüşle olurlarınıza,</t>
  </si>
  <si>
    <t xml:space="preserve">   UYGUNDUR</t>
  </si>
  <si>
    <t xml:space="preserve">                       EKLER:</t>
  </si>
  <si>
    <t>Nüfus Kayıt Örneği</t>
  </si>
  <si>
    <t>Sağlık Raporu</t>
  </si>
  <si>
    <t xml:space="preserve">Öğrenci Belgesi </t>
  </si>
  <si>
    <r>
      <t xml:space="preserve">Adı ve Soyadı ( </t>
    </r>
    <r>
      <rPr>
        <b/>
        <i/>
        <u/>
        <sz val="11"/>
        <color rgb="FFFF0000"/>
        <rFont val="Times New Roman"/>
        <family val="1"/>
        <charset val="162"/>
      </rPr>
      <t>Bakmakla Yükümlü Olduğu Kişiler</t>
    </r>
    <r>
      <rPr>
        <b/>
        <u/>
        <sz val="10"/>
        <color theme="1"/>
        <rFont val="Times New Roman"/>
        <family val="1"/>
        <charset val="162"/>
      </rPr>
      <t xml:space="preserve"> Yazılacak)</t>
    </r>
  </si>
  <si>
    <t>Sol tarafdaki bilgileri doldurunız..</t>
  </si>
  <si>
    <t>Disiplin Durum Belgesi</t>
  </si>
  <si>
    <r>
      <t xml:space="preserve">Hekimden alınacak sağlık raporunda   </t>
    </r>
    <r>
      <rPr>
        <b/>
        <sz val="18"/>
        <color rgb="FFFF0000"/>
        <rFont val="Calibri"/>
        <family val="2"/>
        <charset val="162"/>
        <scheme val="minor"/>
      </rPr>
      <t>"YATILI OKUMASINA ENGEL OLACAĞI BİR HASTALIĞI YOKTUR."</t>
    </r>
    <r>
      <rPr>
        <b/>
        <sz val="18"/>
        <color theme="1"/>
        <rFont val="Calibri"/>
        <family val="2"/>
        <charset val="162"/>
        <scheme val="minor"/>
      </rPr>
      <t xml:space="preserve"> ifadesi bulunmalıdır.</t>
    </r>
  </si>
  <si>
    <t>Şifre</t>
  </si>
  <si>
    <t>Cinsiyeti:</t>
  </si>
  <si>
    <t>Okul idaresinin uygun gördüğü zaman</t>
  </si>
  <si>
    <t>2.Aile üyelerinin Türkiye Cumhuriyeti kimlik numaraları beyanı</t>
  </si>
  <si>
    <t>3.Velinin ve varsa eşinin  bakmakla yükümlü olduğu kişiyle ilgili tedavi  beyannamesi, varsa bakmakla yükümlü olduğu diğer şahıslarla ilgili mahkeme karar örneği</t>
  </si>
  <si>
    <t xml:space="preserve">4.Velinin yararlanacağı kontenjan il ilgili belge </t>
  </si>
  <si>
    <t>Velinin Kendisi</t>
  </si>
  <si>
    <t>Velinin Eşi</t>
  </si>
  <si>
    <t xml:space="preserve">Türkiye Cumhuriyeti veya Kuzey Kıbrıs Türk Cumhuriyeti vatandaşı olmak. </t>
  </si>
  <si>
    <t>Ortaöğretim kurumlarının hazırlık sınıfı ve 9 uncu, 10 uncu, 11 inci ve 12 nci sınıflarında öğrenci olmak.</t>
  </si>
  <si>
    <t xml:space="preserve"> Bir önceki ders yılında okul değiştirme cezası almamış olmak.</t>
  </si>
  <si>
    <t>Yatılı okumasına engel rahatsızlığı bulunmadığına dair hekim raporu almak.</t>
  </si>
  <si>
    <t>Bir önceki ders yılında okul değiştirme cezası almamış olmak</t>
  </si>
  <si>
    <t>Yatılı okumasına engel rahatsızlığı bulunmadığına dair hekim raporu bulunmak</t>
  </si>
  <si>
    <t>Veliinin Oğlu/Kızı</t>
  </si>
  <si>
    <t>on iş gününe kadar</t>
  </si>
  <si>
    <r>
      <t xml:space="preserve">Maddi imkânlardan yoksun olduğunu gösterir aile </t>
    </r>
    <r>
      <rPr>
        <b/>
        <sz val="11"/>
        <color rgb="FFFF0000"/>
        <rFont val="Times New Roman"/>
        <family val="1"/>
        <charset val="162"/>
      </rPr>
      <t xml:space="preserve">maddi durum beyannamesi. (EK–1) </t>
    </r>
    <r>
      <rPr>
        <b/>
        <sz val="11"/>
        <color theme="1"/>
        <rFont val="Times New Roman"/>
        <family val="1"/>
        <charset val="162"/>
      </rPr>
      <t>Bu belgeye resmi makamlardan alınan ailenin yıllık gelirini belirten belgeler eklenecektir. (*)</t>
    </r>
  </si>
  <si>
    <t>Devlet PARASIZ Yatılı</t>
  </si>
  <si>
    <t>Devlet PARALI Yatılı</t>
  </si>
  <si>
    <t>Ek-1 Belgesi ve ekleri</t>
  </si>
  <si>
    <r>
      <rPr>
        <b/>
        <sz val="14"/>
        <color rgb="FFFF0000"/>
        <rFont val="Calibri"/>
        <family val="2"/>
        <charset val="162"/>
        <scheme val="minor"/>
      </rPr>
      <t>PARALI</t>
    </r>
    <r>
      <rPr>
        <sz val="11"/>
        <color theme="1"/>
        <rFont val="Calibri"/>
        <family val="2"/>
        <scheme val="minor"/>
      </rPr>
      <t xml:space="preserve"> YATILILIK İSTEYENLER</t>
    </r>
  </si>
  <si>
    <t>.</t>
  </si>
  <si>
    <t>Öğrencinin Pansiyon İdaresine Karşı Sorumlulukları</t>
  </si>
  <si>
    <t>MEB ve Pansiyon İç yönergesine göre yasaklanan nitelikli cep telefonunu, maddi değeri yüksek eşyayı, öğrenci harçlığı limitinin üstünde parayı, reçeteli veya reçetesiz ilaçları vb. malzemeyi çantamda,valizimde, dolabımda bulundurmayacağımı.</t>
  </si>
  <si>
    <t>Hastalandığımda Pansiyon idaresine haber vereceğim, doktorun verdiği ilaçları pansiyon müdür yardımcısına teslim edeceğim.</t>
  </si>
  <si>
    <t>Evci izinlerimi formda belirttiğim adreste geçireceğim, velimin izni olmadan bir yere  gitmeyeceğim. Çarşı izni için, dershane için Pansiyon idaresine yaptığım beyanların sonucunu şimdiden kabul ediyorum.</t>
  </si>
  <si>
    <t xml:space="preserve">        Yukarıdaki maddeleri kabul eden ve uygulayan öğrencilerimize, Pansiyonta kaldıkları süre içerisinde hiçbir ayrım yapılmadan '' Türk Milli Eğitim Temel Amaçları''nda belirtilen esaslar doğrultusunda ; rahat, huzurlu,hijyenik bir ortamda eğitim ve öğretim hizmeti verilecektir.</t>
  </si>
  <si>
    <t>Paralı Yatılı Öğrenciler için: Pansiyon taksitlerinin yılda biri peşin, diğer üç taksit halinde ve Eylül, Kasım, Ocak, Mart aylarının en geç 10'una kadar ödendiğini, belirtilen tarihlerde ödemediğim  takdirde Pansiyontan kaydımın silineceğini  biliyor ve kabul ediyorum.</t>
  </si>
  <si>
    <t>Ev  Yeri Adresi</t>
  </si>
  <si>
    <t>Veliinin Oğlu</t>
  </si>
  <si>
    <t>Veliinin Kızı</t>
  </si>
  <si>
    <t>?</t>
  </si>
  <si>
    <t>Tahminidir…</t>
  </si>
  <si>
    <t>K</t>
  </si>
  <si>
    <r>
      <t xml:space="preserve">Bütün öğrencilerin velileri tarafından, istenen belgeler tamamlanarak bu süre içerisinde öğrencinin </t>
    </r>
    <r>
      <rPr>
        <i/>
        <u/>
        <sz val="18"/>
        <color theme="1"/>
        <rFont val="Calibri"/>
        <family val="2"/>
        <scheme val="minor"/>
      </rPr>
      <t>öğrenim gördüğü OKUL MÜDÜRLÜĞÜNE</t>
    </r>
    <r>
      <rPr>
        <sz val="18"/>
        <color rgb="FFFF0000"/>
        <rFont val="Calibri"/>
        <family val="2"/>
        <scheme val="minor"/>
      </rPr>
      <t xml:space="preserve"> başvuru yapılacaktır. Eksik belge/belgelerle yapılan başvurular kabul edilemeyecektir.</t>
    </r>
  </si>
  <si>
    <r>
      <t xml:space="preserve">Lütfen Maddi Durum EK-1 Belgesini ve Yanındaki Yıllık Gelir </t>
    </r>
    <r>
      <rPr>
        <b/>
        <sz val="12"/>
        <rFont val="Calibri"/>
        <family val="2"/>
        <charset val="162"/>
        <scheme val="minor"/>
      </rPr>
      <t>(2 numaralı sayfa)</t>
    </r>
    <r>
      <rPr>
        <b/>
        <sz val="12"/>
        <color rgb="FFFF0000"/>
        <rFont val="Calibri"/>
        <family val="2"/>
        <charset val="162"/>
        <scheme val="minor"/>
      </rPr>
      <t xml:space="preserve"> Çizelgesini doldurunuz.</t>
    </r>
  </si>
  <si>
    <r>
      <t xml:space="preserve">                     Lütfen!  </t>
    </r>
    <r>
      <rPr>
        <b/>
        <sz val="16"/>
        <color rgb="FFFF0000"/>
        <rFont val="Calibri"/>
        <family val="2"/>
        <charset val="162"/>
        <scheme val="minor"/>
      </rPr>
      <t>1-Pansiyon Müracaat Dilekçesi (ve ekleriyle....)</t>
    </r>
    <r>
      <rPr>
        <b/>
        <sz val="14"/>
        <color theme="1"/>
        <rFont val="Calibri"/>
        <family val="2"/>
        <charset val="162"/>
        <scheme val="minor"/>
      </rPr>
      <t xml:space="preserve"> ; </t>
    </r>
    <r>
      <rPr>
        <b/>
        <sz val="16"/>
        <color rgb="FFFF0000"/>
        <rFont val="Calibri"/>
        <family val="2"/>
        <charset val="162"/>
        <scheme val="minor"/>
      </rPr>
      <t>2- Maddi Durum Beyannemesi ( ve yanındaki aylık gelir çizelgesini) DOLDURUNUZ</t>
    </r>
    <r>
      <rPr>
        <b/>
        <sz val="14"/>
        <color theme="1"/>
        <rFont val="Calibri"/>
        <family val="2"/>
        <charset val="162"/>
        <scheme val="minor"/>
      </rPr>
      <t>. Sayfa numaraları verilen 1'den 9'a kadar olan sayfaların çıktılarını alarak gerekli yerleri imzalayarak okulumuza zamanında teslim ediniz..</t>
    </r>
  </si>
  <si>
    <r>
      <t xml:space="preserve">                     Lütfen!  </t>
    </r>
    <r>
      <rPr>
        <b/>
        <sz val="16"/>
        <color rgb="FFFF0000"/>
        <rFont val="Calibri"/>
        <family val="2"/>
        <charset val="162"/>
        <scheme val="minor"/>
      </rPr>
      <t>1-Pansiyon Müracaat Dilekçesi (</t>
    </r>
    <r>
      <rPr>
        <b/>
        <sz val="16"/>
        <rFont val="Calibri"/>
        <family val="2"/>
        <charset val="162"/>
        <scheme val="minor"/>
      </rPr>
      <t>ve ekleriyle...</t>
    </r>
    <r>
      <rPr>
        <b/>
        <sz val="16"/>
        <color rgb="FFFF0000"/>
        <rFont val="Calibri"/>
        <family val="2"/>
        <charset val="162"/>
        <scheme val="minor"/>
      </rPr>
      <t>.)</t>
    </r>
    <r>
      <rPr>
        <b/>
        <sz val="14"/>
        <color theme="1"/>
        <rFont val="Calibri"/>
        <family val="2"/>
        <charset val="162"/>
        <scheme val="minor"/>
      </rPr>
      <t xml:space="preserve"> ; </t>
    </r>
    <r>
      <rPr>
        <b/>
        <sz val="16"/>
        <color rgb="FFFF0000"/>
        <rFont val="Calibri"/>
        <family val="2"/>
        <charset val="162"/>
        <scheme val="minor"/>
      </rPr>
      <t xml:space="preserve">2- Maddi Durum Beyannemesi </t>
    </r>
    <r>
      <rPr>
        <b/>
        <sz val="16"/>
        <rFont val="Calibri"/>
        <family val="2"/>
        <charset val="162"/>
        <scheme val="minor"/>
      </rPr>
      <t>( ve yanındaki aylık gelir çizelgesini)</t>
    </r>
    <r>
      <rPr>
        <b/>
        <sz val="16"/>
        <color rgb="FFFF0000"/>
        <rFont val="Calibri"/>
        <family val="2"/>
        <charset val="162"/>
        <scheme val="minor"/>
      </rPr>
      <t xml:space="preserve"> DOLDURUNUZ</t>
    </r>
    <r>
      <rPr>
        <b/>
        <sz val="14"/>
        <color theme="1"/>
        <rFont val="Calibri"/>
        <family val="2"/>
        <charset val="162"/>
        <scheme val="minor"/>
      </rPr>
      <t>. Sayfa numaraları verilen 1'den 9'a kadar olan sayfaların çıktılarını alarak gerekli yerleri imzalayarak okulumuza zamanında teslim ediniz..</t>
    </r>
  </si>
  <si>
    <r>
      <t xml:space="preserve">                     Lütfen!  </t>
    </r>
    <r>
      <rPr>
        <b/>
        <sz val="24"/>
        <color rgb="FFFF0000"/>
        <rFont val="Calibri"/>
        <family val="2"/>
        <charset val="162"/>
        <scheme val="minor"/>
      </rPr>
      <t>1-Pansiyon Müracaat Dilekçesi (</t>
    </r>
    <r>
      <rPr>
        <b/>
        <sz val="24"/>
        <rFont val="Calibri"/>
        <family val="2"/>
        <charset val="162"/>
        <scheme val="minor"/>
      </rPr>
      <t>ve ekleriyle...</t>
    </r>
    <r>
      <rPr>
        <b/>
        <sz val="24"/>
        <color rgb="FFFF0000"/>
        <rFont val="Calibri"/>
        <family val="2"/>
        <charset val="162"/>
        <scheme val="minor"/>
      </rPr>
      <t>.)</t>
    </r>
    <r>
      <rPr>
        <b/>
        <sz val="24"/>
        <color theme="1"/>
        <rFont val="Calibri"/>
        <family val="2"/>
        <charset val="162"/>
        <scheme val="minor"/>
      </rPr>
      <t xml:space="preserve"> ; </t>
    </r>
    <r>
      <rPr>
        <b/>
        <sz val="24"/>
        <color rgb="FFFF0000"/>
        <rFont val="Calibri"/>
        <family val="2"/>
        <charset val="162"/>
        <scheme val="minor"/>
      </rPr>
      <t xml:space="preserve">2- Maddi Durum Beyannemesi </t>
    </r>
    <r>
      <rPr>
        <b/>
        <sz val="24"/>
        <rFont val="Calibri"/>
        <family val="2"/>
        <charset val="162"/>
        <scheme val="minor"/>
      </rPr>
      <t>( ve yanındaki aylık gelir çizelgesini)</t>
    </r>
    <r>
      <rPr>
        <b/>
        <sz val="24"/>
        <color rgb="FFFF0000"/>
        <rFont val="Calibri"/>
        <family val="2"/>
        <charset val="162"/>
        <scheme val="minor"/>
      </rPr>
      <t xml:space="preserve"> DOLDURUNUZ</t>
    </r>
    <r>
      <rPr>
        <b/>
        <sz val="24"/>
        <color theme="1"/>
        <rFont val="Calibri"/>
        <family val="2"/>
        <charset val="162"/>
        <scheme val="minor"/>
      </rPr>
      <t>. Sayfa numaraları verilen 1'den 9'a kadar olan sayfaların çıktılarını alarak gerekli yerleri imzalayarak okulumuza zamanında teslim ediniz..</t>
    </r>
  </si>
  <si>
    <t>(Pansiyon Kayıt Müracaat Dilekçesi)</t>
  </si>
  <si>
    <r>
      <t xml:space="preserve">Lütfen önce </t>
    </r>
    <r>
      <rPr>
        <u/>
        <sz val="22"/>
        <color rgb="FFFF0000"/>
        <rFont val="Calibri"/>
        <family val="2"/>
        <scheme val="minor"/>
      </rPr>
      <t>renkli kısımları doldurunuz. (Toplam geliri olanlar Aralık ayına yazabilirler.)</t>
    </r>
    <r>
      <rPr>
        <sz val="22"/>
        <color rgb="FFFF0000"/>
        <rFont val="Calibri"/>
        <family val="2"/>
        <scheme val="minor"/>
      </rPr>
      <t xml:space="preserve"> 
 (Ek-1) Formu otomatik hesaplanacaktır.</t>
    </r>
  </si>
  <si>
    <t>AÇIKLAMALAR</t>
  </si>
  <si>
    <t xml:space="preserve">Renkli yerleri ve Öğrenci bilgi giriş sayfasını doldurduktan sonra yazdırabilirsiniz. </t>
  </si>
  <si>
    <t>DPY İsteyen Öğrenci</t>
  </si>
  <si>
    <t>***Önce "Pans. Müracaat Dilekçesi"ni , sonra bu sayfadaki ilgili yerleri doldurduktan sonra çıktıları alabilirsiniz.</t>
  </si>
  <si>
    <r>
      <t xml:space="preserve">             Madde 22-</t>
    </r>
    <r>
      <rPr>
        <sz val="9"/>
        <color rgb="FF000000"/>
        <rFont val="Verdana"/>
        <family val="2"/>
        <charset val="162"/>
      </rPr>
      <t xml:space="preserve"> Paralı yatılı öğrencilerden ücretler </t>
    </r>
    <r>
      <rPr>
        <u/>
        <sz val="9"/>
        <color rgb="FF000000"/>
        <rFont val="Verdana"/>
        <family val="2"/>
        <charset val="162"/>
      </rPr>
      <t>ilk taksit</t>
    </r>
    <r>
      <rPr>
        <sz val="9"/>
        <color rgb="FF000000"/>
        <rFont val="Verdana"/>
        <family val="2"/>
        <charset val="162"/>
      </rPr>
      <t xml:space="preserve"> öğrencinin pansiyona </t>
    </r>
    <r>
      <rPr>
        <b/>
        <u/>
        <sz val="9"/>
        <color rgb="FF000000"/>
        <rFont val="Verdana"/>
        <family val="2"/>
        <charset val="162"/>
      </rPr>
      <t>kayıt olduğu gün</t>
    </r>
    <r>
      <rPr>
        <sz val="9"/>
        <color rgb="FF000000"/>
        <rFont val="Verdana"/>
        <family val="2"/>
        <charset val="162"/>
      </rPr>
      <t>, ikinci üçüncü ve dördüncü taksitler ise</t>
    </r>
    <r>
      <rPr>
        <b/>
        <u/>
        <sz val="9"/>
        <color rgb="FF000000"/>
        <rFont val="Verdana"/>
        <family val="2"/>
        <charset val="162"/>
      </rPr>
      <t xml:space="preserve"> Kasım, Şubat ve Nisan</t>
    </r>
    <r>
      <rPr>
        <sz val="9"/>
        <color rgb="FF000000"/>
        <rFont val="Verdana"/>
        <family val="2"/>
        <charset val="162"/>
      </rPr>
      <t xml:space="preserve"> aylarının ilk on günü içinde olmak üzere dört taksitle alınır. Taksidini zamanında ödemeyen öğrencinin paralı yatılı öğrencilikle ilişiği kesilir. </t>
    </r>
  </si>
  <si>
    <t>İmza   …………………………..</t>
  </si>
  <si>
    <t>Parasız Yatılı ve Paralı yatılı İlk kayıt olmak için müracaatlar  kayıt tarihleri takviminde belirtilen tarihler arasında yapılır.</t>
  </si>
  <si>
    <r>
      <t xml:space="preserve"> MADDİ DURUMUNU GÖSTERİR BEYANNAME </t>
    </r>
    <r>
      <rPr>
        <b/>
        <sz val="11"/>
        <color rgb="FFFF0000"/>
        <rFont val="Times New Roman"/>
        <family val="1"/>
        <charset val="162"/>
      </rPr>
      <t>(EK - 1)</t>
    </r>
  </si>
  <si>
    <t>(Pansiyon Hükümleri)</t>
  </si>
  <si>
    <t>Okudum ve kabul ediyorum.</t>
  </si>
  <si>
    <r>
      <rPr>
        <b/>
        <sz val="16"/>
        <color rgb="FFFF0000"/>
        <rFont val="Calibri"/>
        <family val="2"/>
        <charset val="162"/>
        <scheme val="minor"/>
      </rPr>
      <t>PARASIZ</t>
    </r>
    <r>
      <rPr>
        <b/>
        <sz val="11"/>
        <color theme="1"/>
        <rFont val="Calibri"/>
        <family val="2"/>
        <charset val="162"/>
        <scheme val="minor"/>
      </rPr>
      <t xml:space="preserve"> YATILILIK İSTEYENLER</t>
    </r>
  </si>
  <si>
    <t>Yatılılık Durumu (K/E)</t>
  </si>
  <si>
    <r>
      <t xml:space="preserve"> ( Fertler açık olarak yazılacak, </t>
    </r>
    <r>
      <rPr>
        <b/>
        <sz val="12"/>
        <color rgb="FFFF0000"/>
        <rFont val="Times New Roman"/>
        <family val="1"/>
        <charset val="162"/>
      </rPr>
      <t>aile nüfus kayıt örneği</t>
    </r>
    <r>
      <rPr>
        <b/>
        <sz val="12"/>
        <color theme="1"/>
        <rFont val="Times New Roman"/>
        <family val="1"/>
        <charset val="162"/>
      </rPr>
      <t xml:space="preserve">, </t>
    </r>
    <r>
      <rPr>
        <b/>
        <sz val="12"/>
        <color rgb="FFFF0000"/>
        <rFont val="Times New Roman"/>
        <family val="1"/>
        <charset val="162"/>
      </rPr>
      <t xml:space="preserve">veli </t>
    </r>
    <r>
      <rPr>
        <b/>
        <sz val="12"/>
        <color theme="1"/>
        <rFont val="Times New Roman"/>
        <family val="1"/>
        <charset val="162"/>
      </rPr>
      <t xml:space="preserve">ve </t>
    </r>
    <r>
      <rPr>
        <b/>
        <sz val="12"/>
        <color rgb="FFFF0000"/>
        <rFont val="Times New Roman"/>
        <family val="1"/>
        <charset val="162"/>
      </rPr>
      <t>çalışıyorsa eşinin bakmakla yükümlü olduğu ana, babası ve varsa diğer</t>
    </r>
    <r>
      <rPr>
        <b/>
        <sz val="12"/>
        <color theme="1"/>
        <rFont val="Times New Roman"/>
        <family val="1"/>
        <charset val="162"/>
      </rPr>
      <t xml:space="preserve"> şahıslarla ilgili  tedavi  yardımı beyannamesi  veya mahkeme kararı örneği.)</t>
    </r>
  </si>
  <si>
    <t>Seyfettin Süleyman Bey Mesleki ve Teknik Anadolu Lisesi</t>
  </si>
  <si>
    <t>Ek-1 Belgesi</t>
  </si>
  <si>
    <t>İkametgah</t>
  </si>
  <si>
    <t>İkametgah Belgesi</t>
  </si>
  <si>
    <t>Seyfettin Süleyman Bey Mesleki ve Teknik Anadolu  Lisesi Müdürlüğüne</t>
  </si>
  <si>
    <r>
      <t xml:space="preserve">                  1-Yandaki çizelgedeki </t>
    </r>
    <r>
      <rPr>
        <sz val="14"/>
        <color rgb="FFC00000"/>
        <rFont val="Calibri"/>
        <family val="2"/>
        <charset val="162"/>
        <scheme val="minor"/>
      </rPr>
      <t>"?"</t>
    </r>
    <r>
      <rPr>
        <sz val="14"/>
        <color theme="1"/>
        <rFont val="Calibri"/>
        <family val="2"/>
        <scheme val="minor"/>
      </rPr>
      <t xml:space="preserve"> yerleriini doldurunuz. Bazıları size seçim hakkı verecektir, oradan işaretleyiniz. Cinsiyet bölümü "K" , "E" doldrulduğunda dilekçe otomatik olarak değişecektir. </t>
    </r>
    <r>
      <rPr>
        <b/>
        <sz val="14"/>
        <color rgb="FFFF0000"/>
        <rFont val="Calibri"/>
        <family val="2"/>
        <scheme val="minor"/>
      </rPr>
      <t>KIZ öğrencilerimiz okulumuz bahçesindeki pansiyonumuzda</t>
    </r>
    <r>
      <rPr>
        <sz val="14"/>
        <color theme="1"/>
        <rFont val="Calibri"/>
        <family val="2"/>
        <scheme val="minor"/>
      </rPr>
      <t xml:space="preserve"> ; </t>
    </r>
    <r>
      <rPr>
        <sz val="14"/>
        <color rgb="FFFF0000"/>
        <rFont val="Calibri"/>
        <family val="2"/>
        <scheme val="minor"/>
      </rPr>
      <t xml:space="preserve">ERKEK öğrencilerimiz </t>
    </r>
    <r>
      <rPr>
        <sz val="14"/>
        <color theme="1"/>
        <rFont val="Calibri"/>
        <family val="2"/>
        <scheme val="minor"/>
      </rPr>
      <t xml:space="preserve">ise </t>
    </r>
    <r>
      <rPr>
        <sz val="14"/>
        <color rgb="FFFF0000"/>
        <rFont val="Calibri"/>
        <family val="2"/>
        <scheme val="minor"/>
      </rPr>
      <t>"Beyşehir Mesleki ve Teknik  Anadolu Lisesi</t>
    </r>
    <r>
      <rPr>
        <sz val="14"/>
        <color theme="1"/>
        <rFont val="Calibri"/>
        <family val="2"/>
        <scheme val="minor"/>
      </rPr>
      <t xml:space="preserve">" pansiyonunda kalacaklardır.
               2- Yan SAYFADAKİ  "2-Maddi Durum Beyan </t>
    </r>
    <r>
      <rPr>
        <sz val="14"/>
        <color rgb="FFC00000"/>
        <rFont val="Calibri"/>
        <family val="2"/>
        <charset val="162"/>
        <scheme val="minor"/>
      </rPr>
      <t>(Ek-1)" formunu ve yanındaki gelir bölümünü</t>
    </r>
    <r>
      <rPr>
        <sz val="14"/>
        <color theme="1"/>
        <rFont val="Calibri"/>
        <family val="2"/>
        <scheme val="minor"/>
      </rPr>
      <t xml:space="preserve"> doldurunuz.
               3-Diğer bölümler otomatik doldurulacaktır.
               4- Başvuru tarihini yazmayı unutmayalım.
               5- (Ek-1) Formunun en alt bölümünde bakmakla yükümlü olduğunuz aile fertlerini ve yaşlarını yazalım. (Fert başına düşen yıllık gelir otomatik olarak hesaplanacaktır.)
               6-  a-</t>
    </r>
    <r>
      <rPr>
        <b/>
        <sz val="16"/>
        <color rgb="FFC00000"/>
        <rFont val="Calibri"/>
        <family val="2"/>
        <charset val="162"/>
        <scheme val="minor"/>
      </rPr>
      <t>Kız öğrencilerimiz</t>
    </r>
    <r>
      <rPr>
        <sz val="14"/>
        <color theme="1"/>
        <rFont val="Calibri"/>
        <family val="2"/>
        <scheme val="minor"/>
      </rPr>
      <t xml:space="preserve"> ;"1-</t>
    </r>
    <r>
      <rPr>
        <sz val="14"/>
        <color rgb="FFFF0000"/>
        <rFont val="Calibri"/>
        <family val="2"/>
        <charset val="162"/>
        <scheme val="minor"/>
      </rPr>
      <t>Pansiyon Müracaat Dilekçes</t>
    </r>
    <r>
      <rPr>
        <sz val="14"/>
        <color theme="1"/>
        <rFont val="Calibri"/>
        <family val="2"/>
        <scheme val="minor"/>
      </rPr>
      <t>i ve 2-</t>
    </r>
    <r>
      <rPr>
        <sz val="14"/>
        <color rgb="FFFF0000"/>
        <rFont val="Calibri"/>
        <family val="2"/>
        <charset val="162"/>
        <scheme val="minor"/>
      </rPr>
      <t>Maddi Durum Beyannamesi (Ek-1) ve</t>
    </r>
    <r>
      <rPr>
        <sz val="14"/>
        <color theme="1"/>
        <rFont val="Calibri"/>
        <family val="2"/>
        <scheme val="minor"/>
      </rPr>
      <t xml:space="preserve"> beyanname altındaki ek belgelerle birlikte  </t>
    </r>
    <r>
      <rPr>
        <sz val="14"/>
        <color rgb="FFC00000"/>
        <rFont val="Calibri"/>
        <family val="2"/>
        <charset val="162"/>
        <scheme val="minor"/>
      </rPr>
      <t xml:space="preserve">3,4,5,6,7,8,9 </t>
    </r>
    <r>
      <rPr>
        <sz val="14"/>
        <color theme="1"/>
        <rFont val="Calibri"/>
        <family val="2"/>
        <scheme val="minor"/>
      </rPr>
      <t xml:space="preserve">nolu sayfaların çıktılarını alarak okul müdürlüğümüze zamanında teslim edeceklerdir.
                    b- </t>
    </r>
    <r>
      <rPr>
        <b/>
        <sz val="18"/>
        <color rgb="FF00B0F0"/>
        <rFont val="Calibri"/>
        <family val="2"/>
        <charset val="162"/>
        <scheme val="minor"/>
      </rPr>
      <t>Erkek öğrencilerimi</t>
    </r>
    <r>
      <rPr>
        <sz val="14"/>
        <color theme="1"/>
        <rFont val="Calibri"/>
        <family val="2"/>
        <scheme val="minor"/>
      </rPr>
      <t>z; "</t>
    </r>
    <r>
      <rPr>
        <sz val="14"/>
        <color rgb="FFC00000"/>
        <rFont val="Calibri"/>
        <family val="2"/>
        <charset val="162"/>
        <scheme val="minor"/>
      </rPr>
      <t>1-Pansiyon Müracaat Dilekçesi ve 2-Maddi Durum Beyannamesi (Ek-1) ve beyanname altındaki ek belgelerle birlikte</t>
    </r>
    <r>
      <rPr>
        <sz val="14"/>
        <color theme="1"/>
        <rFont val="Calibri"/>
        <family val="2"/>
        <scheme val="minor"/>
      </rPr>
      <t xml:space="preserve"> okul müdürlüğümüze zamanında teslim edeceklerdir. (3,4,5,6,7,8,9. sayfaları yerleştikleri pansiyon müdürlüğüne vereceklerdir..İstenmesi halinde...)
</t>
    </r>
    <r>
      <rPr>
        <sz val="14"/>
        <color theme="9" tint="-0.249977111117893"/>
        <rFont val="Calibri"/>
        <family val="2"/>
        <charset val="162"/>
        <scheme val="minor"/>
      </rPr>
      <t>(Her sayfa yazıcı modunda ayarlanmıştır. Görüntülüyerek yazdırabilirsiniz.)</t>
    </r>
  </si>
  <si>
    <t>Devlet Paralı Yatılı   ödeme miktarı ve ödeme tarihleri ;</t>
  </si>
  <si>
    <t>Yeni M Cetveli (Temmuz2022)</t>
  </si>
  <si>
    <t xml:space="preserve"> Evci çıkış izini Cuma günü ders bitiminde saat 15:30 başlar, Pazar günü  18.00 da sona erer. Zorunlu hallerde Pazartesi günü dönecek olanlar veli dilekçesi ile bildirerek okul saatine 07.45'e kadar devam eder. Öğrenci 08.00'da derse girmek zorundadır. </t>
  </si>
  <si>
    <t>……………………………</t>
  </si>
  <si>
    <t>………….</t>
  </si>
  <si>
    <t>…………</t>
  </si>
  <si>
    <t>………………</t>
  </si>
  <si>
    <t>…….tl</t>
  </si>
  <si>
    <t>…………….</t>
  </si>
  <si>
    <t>MEHMET TOKLU</t>
  </si>
  <si>
    <t>..../……/2024</t>
  </si>
  <si>
    <t>Güller ELDEMİR</t>
  </si>
  <si>
    <t>…../08/2024</t>
  </si>
  <si>
    <t xml:space="preserve">               Okulunuz pansiyonunda yatılı olarak kalmakta olan velisi bulunduğum …./…. Sınıf ……. Nolu ………………………öğrencimin 2023/2024  öğretim yılında aşağıdaki adreslere evci çıkmasını istiyorum  "</t>
  </si>
  <si>
    <t>…./06/2025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</si>
</sst>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
    <numFmt numFmtId="165" formatCode="#,##0\ _₺"/>
    <numFmt numFmtId="166" formatCode="[$-F800]dddd\,\ mmmm\ dd\,\ yyyy"/>
    <numFmt numFmtId="167" formatCode="&quot;₺&quot;#,##0.00"/>
  </numFmts>
  <fonts count="114" x14ac:knownFonts="1">
    <font>
      <sz val="11"/>
      <color theme="1"/>
      <name val="Calibri"/>
      <family val="2"/>
      <scheme val="minor"/>
    </font>
    <font>
      <sz val="11"/>
      <color theme="1"/>
      <name val="Calibri"/>
      <family val="2"/>
      <charset val="162"/>
      <scheme val="minor"/>
    </font>
    <font>
      <b/>
      <sz val="12"/>
      <color theme="1"/>
      <name val="Times New Roman"/>
      <family val="1"/>
      <charset val="162"/>
    </font>
    <font>
      <sz val="10"/>
      <color theme="1"/>
      <name val="Times New Roman"/>
      <family val="1"/>
      <charset val="162"/>
    </font>
    <font>
      <b/>
      <sz val="10"/>
      <color theme="1"/>
      <name val="Times New Roman"/>
      <family val="1"/>
      <charset val="162"/>
    </font>
    <font>
      <b/>
      <u/>
      <sz val="10"/>
      <color theme="1"/>
      <name val="Times New Roman"/>
      <family val="1"/>
      <charset val="162"/>
    </font>
    <font>
      <b/>
      <u/>
      <sz val="16"/>
      <color theme="1"/>
      <name val="Times New Roman"/>
      <family val="1"/>
      <charset val="162"/>
    </font>
    <font>
      <b/>
      <sz val="16"/>
      <color theme="1"/>
      <name val="Times New Roman"/>
      <family val="1"/>
      <charset val="162"/>
    </font>
    <font>
      <sz val="12"/>
      <color theme="1"/>
      <name val="Times New Roman"/>
      <family val="1"/>
      <charset val="162"/>
    </font>
    <font>
      <b/>
      <sz val="20"/>
      <color theme="1"/>
      <name val="Times New Roman"/>
      <family val="1"/>
      <charset val="162"/>
    </font>
    <font>
      <sz val="9"/>
      <color theme="1"/>
      <name val="Arial"/>
      <family val="2"/>
      <charset val="162"/>
    </font>
    <font>
      <sz val="11"/>
      <color theme="1"/>
      <name val="Times New Roman"/>
      <family val="1"/>
      <charset val="162"/>
    </font>
    <font>
      <b/>
      <sz val="11"/>
      <color theme="1"/>
      <name val="Times New Roman"/>
      <family val="1"/>
      <charset val="162"/>
    </font>
    <font>
      <b/>
      <u/>
      <sz val="11"/>
      <color theme="1"/>
      <name val="Times New Roman"/>
      <family val="1"/>
      <charset val="162"/>
    </font>
    <font>
      <sz val="12"/>
      <color theme="1"/>
      <name val="Arial"/>
      <family val="2"/>
      <charset val="162"/>
    </font>
    <font>
      <b/>
      <sz val="13"/>
      <color theme="1"/>
      <name val="Times New Roman"/>
      <family val="1"/>
      <charset val="162"/>
    </font>
    <font>
      <b/>
      <sz val="11"/>
      <color theme="1"/>
      <name val="Calibri"/>
      <family val="2"/>
      <charset val="162"/>
      <scheme val="minor"/>
    </font>
    <font>
      <sz val="10"/>
      <color theme="1"/>
      <name val="Calibri"/>
      <family val="2"/>
      <scheme val="minor"/>
    </font>
    <font>
      <sz val="10.5"/>
      <color theme="1"/>
      <name val="Calibri"/>
      <family val="2"/>
      <scheme val="minor"/>
    </font>
    <font>
      <b/>
      <sz val="10.5"/>
      <color theme="1"/>
      <name val="Times New Roman"/>
      <family val="1"/>
      <charset val="162"/>
    </font>
    <font>
      <b/>
      <u/>
      <sz val="12"/>
      <color theme="1"/>
      <name val="Times New Roman"/>
      <family val="1"/>
      <charset val="162"/>
    </font>
    <font>
      <b/>
      <sz val="14"/>
      <color theme="1"/>
      <name val="Times New Roman"/>
      <family val="1"/>
      <charset val="162"/>
    </font>
    <font>
      <sz val="9"/>
      <color theme="1"/>
      <name val="Times New Roman"/>
      <family val="1"/>
      <charset val="162"/>
    </font>
    <font>
      <b/>
      <sz val="9"/>
      <color theme="1"/>
      <name val="Times New Roman"/>
      <family val="1"/>
      <charset val="162"/>
    </font>
    <font>
      <b/>
      <sz val="11"/>
      <color theme="1"/>
      <name val="Calibri"/>
      <family val="2"/>
      <scheme val="minor"/>
    </font>
    <font>
      <b/>
      <sz val="14"/>
      <color theme="1"/>
      <name val="Calibri"/>
      <family val="2"/>
      <charset val="162"/>
      <scheme val="minor"/>
    </font>
    <font>
      <u/>
      <sz val="11"/>
      <color theme="10"/>
      <name val="Calibri"/>
      <family val="2"/>
      <scheme val="minor"/>
    </font>
    <font>
      <b/>
      <sz val="11"/>
      <color theme="1"/>
      <name val="Calibri"/>
      <family val="2"/>
      <charset val="162"/>
      <scheme val="minor"/>
    </font>
    <font>
      <b/>
      <sz val="12"/>
      <name val="Times New Roman"/>
      <family val="1"/>
      <charset val="162"/>
    </font>
    <font>
      <b/>
      <sz val="18"/>
      <color theme="1"/>
      <name val="Times New Roman"/>
      <family val="1"/>
      <charset val="162"/>
    </font>
    <font>
      <sz val="12"/>
      <color theme="1"/>
      <name val="Calibri"/>
      <family val="2"/>
      <scheme val="minor"/>
    </font>
    <font>
      <sz val="16"/>
      <color theme="1"/>
      <name val="Calibri"/>
      <family val="2"/>
      <scheme val="minor"/>
    </font>
    <font>
      <b/>
      <sz val="8"/>
      <color rgb="FF000000"/>
      <name val="Verdana"/>
      <family val="2"/>
      <charset val="162"/>
    </font>
    <font>
      <b/>
      <sz val="12"/>
      <color theme="1"/>
      <name val="Calibri"/>
      <family val="2"/>
      <charset val="162"/>
      <scheme val="minor"/>
    </font>
    <font>
      <sz val="14"/>
      <color theme="1"/>
      <name val="Calibri"/>
      <family val="2"/>
      <scheme val="minor"/>
    </font>
    <font>
      <sz val="18"/>
      <color theme="1"/>
      <name val="Calibri"/>
      <family val="2"/>
      <scheme val="minor"/>
    </font>
    <font>
      <sz val="26"/>
      <color theme="1"/>
      <name val="Times New Roman"/>
      <family val="1"/>
      <charset val="162"/>
    </font>
    <font>
      <b/>
      <sz val="16"/>
      <color theme="1"/>
      <name val="Calibri"/>
      <family val="2"/>
      <charset val="162"/>
      <scheme val="minor"/>
    </font>
    <font>
      <b/>
      <sz val="20"/>
      <color theme="1"/>
      <name val="Calibri"/>
      <family val="2"/>
      <charset val="162"/>
      <scheme val="minor"/>
    </font>
    <font>
      <i/>
      <sz val="14"/>
      <color theme="1"/>
      <name val="Calibri"/>
      <family val="2"/>
      <charset val="162"/>
      <scheme val="minor"/>
    </font>
    <font>
      <sz val="16"/>
      <color theme="1"/>
      <name val="Calibri"/>
      <family val="2"/>
      <charset val="162"/>
      <scheme val="minor"/>
    </font>
    <font>
      <b/>
      <sz val="22"/>
      <color theme="1"/>
      <name val="Calibri"/>
      <family val="2"/>
      <charset val="162"/>
      <scheme val="minor"/>
    </font>
    <font>
      <b/>
      <i/>
      <sz val="14"/>
      <color theme="1"/>
      <name val="Calibri"/>
      <family val="2"/>
      <charset val="162"/>
      <scheme val="minor"/>
    </font>
    <font>
      <sz val="18"/>
      <color theme="1"/>
      <name val="Times New Roman"/>
      <family val="1"/>
      <charset val="162"/>
    </font>
    <font>
      <b/>
      <i/>
      <u/>
      <sz val="12"/>
      <color theme="1"/>
      <name val="Calibri"/>
      <family val="2"/>
      <scheme val="minor"/>
    </font>
    <font>
      <sz val="11"/>
      <color indexed="8"/>
      <name val="Calibri"/>
      <family val="2"/>
      <charset val="162"/>
    </font>
    <font>
      <b/>
      <sz val="18"/>
      <color theme="1"/>
      <name val="Calibri"/>
      <family val="2"/>
      <charset val="162"/>
      <scheme val="minor"/>
    </font>
    <font>
      <b/>
      <i/>
      <sz val="11"/>
      <color theme="1"/>
      <name val="Calibri"/>
      <family val="2"/>
      <charset val="162"/>
      <scheme val="minor"/>
    </font>
    <font>
      <b/>
      <i/>
      <sz val="12"/>
      <color theme="1"/>
      <name val="Calibri"/>
      <family val="2"/>
      <charset val="162"/>
      <scheme val="minor"/>
    </font>
    <font>
      <b/>
      <sz val="72"/>
      <color theme="1"/>
      <name val="Calibri"/>
      <family val="2"/>
      <charset val="162"/>
      <scheme val="minor"/>
    </font>
    <font>
      <u/>
      <sz val="14"/>
      <color theme="1"/>
      <name val="Calibri"/>
      <family val="2"/>
      <charset val="162"/>
      <scheme val="minor"/>
    </font>
    <font>
      <b/>
      <u/>
      <sz val="22"/>
      <color theme="1"/>
      <name val="Calibri"/>
      <family val="2"/>
      <charset val="162"/>
      <scheme val="minor"/>
    </font>
    <font>
      <b/>
      <u/>
      <sz val="26"/>
      <color theme="1"/>
      <name val="Calibri"/>
      <family val="2"/>
      <charset val="162"/>
      <scheme val="minor"/>
    </font>
    <font>
      <sz val="14"/>
      <color theme="1"/>
      <name val="Calibri"/>
      <family val="2"/>
      <charset val="162"/>
      <scheme val="minor"/>
    </font>
    <font>
      <b/>
      <sz val="11"/>
      <color rgb="FFFF0000"/>
      <name val="Times New Roman"/>
      <family val="1"/>
      <charset val="162"/>
    </font>
    <font>
      <b/>
      <u/>
      <sz val="20"/>
      <color theme="1"/>
      <name val="Calibri"/>
      <family val="2"/>
      <charset val="162"/>
      <scheme val="minor"/>
    </font>
    <font>
      <b/>
      <sz val="18"/>
      <color rgb="FFFF0000"/>
      <name val="Calibri"/>
      <family val="2"/>
      <charset val="162"/>
      <scheme val="minor"/>
    </font>
    <font>
      <b/>
      <sz val="16"/>
      <color theme="0"/>
      <name val="Calibri"/>
      <family val="2"/>
      <charset val="162"/>
      <scheme val="minor"/>
    </font>
    <font>
      <sz val="14"/>
      <color theme="1"/>
      <name val="Times New Roman"/>
      <family val="1"/>
      <charset val="162"/>
    </font>
    <font>
      <b/>
      <sz val="11"/>
      <color theme="1"/>
      <name val="Cambria"/>
      <family val="1"/>
      <charset val="162"/>
      <scheme val="major"/>
    </font>
    <font>
      <b/>
      <u/>
      <sz val="12"/>
      <color theme="10"/>
      <name val="Cambria"/>
      <family val="1"/>
      <charset val="162"/>
      <scheme val="major"/>
    </font>
    <font>
      <b/>
      <u/>
      <sz val="12"/>
      <color theme="3" tint="-0.499984740745262"/>
      <name val="Cambria"/>
      <family val="1"/>
      <charset val="162"/>
      <scheme val="major"/>
    </font>
    <font>
      <b/>
      <sz val="18"/>
      <color theme="7" tint="-0.499984740745262"/>
      <name val="Calibri"/>
      <family val="2"/>
      <charset val="162"/>
      <scheme val="minor"/>
    </font>
    <font>
      <b/>
      <sz val="14"/>
      <color rgb="FFFF0000"/>
      <name val="Calibri"/>
      <family val="2"/>
      <charset val="162"/>
      <scheme val="minor"/>
    </font>
    <font>
      <b/>
      <sz val="18"/>
      <name val="Times New Roman"/>
      <family val="1"/>
      <charset val="162"/>
    </font>
    <font>
      <sz val="22"/>
      <color rgb="FFFF0000"/>
      <name val="Calibri"/>
      <family val="2"/>
      <scheme val="minor"/>
    </font>
    <font>
      <sz val="16"/>
      <color theme="1"/>
      <name val="Times New Roman"/>
      <family val="1"/>
      <charset val="162"/>
    </font>
    <font>
      <sz val="11"/>
      <color rgb="FFFF0000"/>
      <name val="Calibri"/>
      <family val="2"/>
      <scheme val="minor"/>
    </font>
    <font>
      <b/>
      <i/>
      <u/>
      <sz val="11"/>
      <color rgb="FFFF0000"/>
      <name val="Times New Roman"/>
      <family val="1"/>
      <charset val="162"/>
    </font>
    <font>
      <sz val="72"/>
      <color theme="1"/>
      <name val="Calibri"/>
      <family val="2"/>
      <scheme val="minor"/>
    </font>
    <font>
      <sz val="72"/>
      <color theme="0"/>
      <name val="Calibri"/>
      <family val="2"/>
      <scheme val="minor"/>
    </font>
    <font>
      <b/>
      <u/>
      <sz val="8"/>
      <color theme="10"/>
      <name val="Cambria"/>
      <family val="1"/>
      <charset val="162"/>
      <scheme val="major"/>
    </font>
    <font>
      <b/>
      <sz val="8"/>
      <color theme="1"/>
      <name val="Cambria"/>
      <family val="1"/>
      <charset val="162"/>
      <scheme val="major"/>
    </font>
    <font>
      <sz val="8"/>
      <name val="Calibri"/>
      <family val="2"/>
      <scheme val="minor"/>
    </font>
    <font>
      <b/>
      <u/>
      <sz val="22"/>
      <color theme="1"/>
      <name val="Times New Roman"/>
      <family val="1"/>
      <charset val="162"/>
    </font>
    <font>
      <b/>
      <sz val="24"/>
      <color theme="1"/>
      <name val="Times New Roman"/>
      <family val="1"/>
      <charset val="162"/>
    </font>
    <font>
      <b/>
      <sz val="12"/>
      <color rgb="FFFF0000"/>
      <name val="Calibri"/>
      <family val="2"/>
      <charset val="162"/>
      <scheme val="minor"/>
    </font>
    <font>
      <b/>
      <sz val="20"/>
      <color theme="1"/>
      <name val="Segoe UI"/>
      <family val="2"/>
      <charset val="162"/>
    </font>
    <font>
      <b/>
      <i/>
      <sz val="20"/>
      <color theme="1"/>
      <name val="Segoe UI"/>
      <family val="2"/>
      <charset val="162"/>
    </font>
    <font>
      <sz val="18"/>
      <color rgb="FFFF0000"/>
      <name val="Calibri"/>
      <family val="2"/>
      <scheme val="minor"/>
    </font>
    <font>
      <i/>
      <u/>
      <sz val="18"/>
      <color theme="1"/>
      <name val="Calibri"/>
      <family val="2"/>
      <scheme val="minor"/>
    </font>
    <font>
      <b/>
      <sz val="12"/>
      <name val="Calibri"/>
      <family val="2"/>
      <charset val="162"/>
      <scheme val="minor"/>
    </font>
    <font>
      <b/>
      <sz val="16"/>
      <color rgb="FFFF0000"/>
      <name val="Calibri"/>
      <family val="2"/>
      <charset val="162"/>
      <scheme val="minor"/>
    </font>
    <font>
      <sz val="1"/>
      <color theme="1"/>
      <name val="Calibri"/>
      <family val="2"/>
      <scheme val="minor"/>
    </font>
    <font>
      <sz val="16"/>
      <color rgb="FFFF0000"/>
      <name val="Calibri"/>
      <family val="2"/>
      <scheme val="minor"/>
    </font>
    <font>
      <sz val="14"/>
      <color rgb="FFFF0000"/>
      <name val="Calibri"/>
      <family val="2"/>
      <scheme val="minor"/>
    </font>
    <font>
      <b/>
      <sz val="16"/>
      <color rgb="FFFF0000"/>
      <name val="Calibri"/>
      <family val="2"/>
      <scheme val="minor"/>
    </font>
    <font>
      <b/>
      <sz val="16"/>
      <name val="Calibri"/>
      <family val="2"/>
      <charset val="162"/>
      <scheme val="minor"/>
    </font>
    <font>
      <b/>
      <sz val="24"/>
      <color theme="1"/>
      <name val="Calibri"/>
      <family val="2"/>
      <charset val="162"/>
      <scheme val="minor"/>
    </font>
    <font>
      <b/>
      <sz val="24"/>
      <color rgb="FFFF0000"/>
      <name val="Calibri"/>
      <family val="2"/>
      <charset val="162"/>
      <scheme val="minor"/>
    </font>
    <font>
      <b/>
      <sz val="24"/>
      <name val="Calibri"/>
      <family val="2"/>
      <charset val="162"/>
      <scheme val="minor"/>
    </font>
    <font>
      <b/>
      <sz val="14"/>
      <color rgb="FFFF0000"/>
      <name val="Calibri"/>
      <family val="2"/>
      <scheme val="minor"/>
    </font>
    <font>
      <u/>
      <sz val="22"/>
      <color rgb="FFFF0000"/>
      <name val="Calibri"/>
      <family val="2"/>
      <scheme val="minor"/>
    </font>
    <font>
      <b/>
      <sz val="16"/>
      <color theme="1"/>
      <name val="Calibri"/>
      <family val="2"/>
      <scheme val="minor"/>
    </font>
    <font>
      <sz val="14"/>
      <color theme="9" tint="-0.249977111117893"/>
      <name val="Calibri"/>
      <family val="2"/>
      <charset val="162"/>
      <scheme val="minor"/>
    </font>
    <font>
      <b/>
      <sz val="16"/>
      <color theme="9" tint="-0.249977111117893"/>
      <name val="Times New Roman"/>
      <family val="1"/>
      <charset val="162"/>
    </font>
    <font>
      <b/>
      <sz val="9"/>
      <color rgb="FF000000"/>
      <name val="Verdana"/>
      <family val="2"/>
      <charset val="162"/>
    </font>
    <font>
      <sz val="9"/>
      <color rgb="FF000000"/>
      <name val="Verdana"/>
      <family val="2"/>
      <charset val="162"/>
    </font>
    <font>
      <u/>
      <sz val="9"/>
      <color rgb="FF000000"/>
      <name val="Verdana"/>
      <family val="2"/>
      <charset val="162"/>
    </font>
    <font>
      <b/>
      <u/>
      <sz val="9"/>
      <color rgb="FF000000"/>
      <name val="Verdana"/>
      <family val="2"/>
      <charset val="162"/>
    </font>
    <font>
      <sz val="20"/>
      <color theme="1"/>
      <name val="Calibri"/>
      <family val="2"/>
      <scheme val="minor"/>
    </font>
    <font>
      <b/>
      <sz val="16"/>
      <name val="Times New Roman"/>
      <family val="1"/>
      <charset val="162"/>
    </font>
    <font>
      <b/>
      <u/>
      <sz val="11"/>
      <color theme="1"/>
      <name val="Calibri"/>
      <family val="2"/>
      <charset val="162"/>
      <scheme val="minor"/>
    </font>
    <font>
      <b/>
      <sz val="9"/>
      <color theme="1"/>
      <name val="Arial"/>
      <family val="2"/>
      <charset val="162"/>
    </font>
    <font>
      <b/>
      <sz val="12"/>
      <color rgb="FFFF0000"/>
      <name val="Times New Roman"/>
      <family val="1"/>
      <charset val="162"/>
    </font>
    <font>
      <b/>
      <sz val="11"/>
      <color rgb="FFFF0000"/>
      <name val="Calibri"/>
      <family val="2"/>
      <scheme val="minor"/>
    </font>
    <font>
      <sz val="22"/>
      <color theme="1"/>
      <name val="Calibri"/>
      <family val="2"/>
      <scheme val="minor"/>
    </font>
    <font>
      <sz val="14"/>
      <color rgb="FFFF0000"/>
      <name val="Calibri"/>
      <family val="2"/>
      <charset val="162"/>
      <scheme val="minor"/>
    </font>
    <font>
      <b/>
      <sz val="18"/>
      <color rgb="FF00B0F0"/>
      <name val="Calibri"/>
      <family val="2"/>
      <charset val="162"/>
      <scheme val="minor"/>
    </font>
    <font>
      <b/>
      <sz val="16"/>
      <color rgb="FFC00000"/>
      <name val="Calibri"/>
      <family val="2"/>
      <charset val="162"/>
      <scheme val="minor"/>
    </font>
    <font>
      <sz val="14"/>
      <color rgb="FFC00000"/>
      <name val="Calibri"/>
      <family val="2"/>
      <charset val="162"/>
      <scheme val="minor"/>
    </font>
    <font>
      <b/>
      <sz val="28"/>
      <color theme="1"/>
      <name val="Calibri"/>
      <family val="2"/>
      <charset val="162"/>
      <scheme val="minor"/>
    </font>
    <font>
      <sz val="11"/>
      <color theme="0"/>
      <name val="Calibri"/>
      <family val="2"/>
      <scheme val="minor"/>
    </font>
    <font>
      <b/>
      <sz val="26"/>
      <color rgb="FFFF0000"/>
      <name val="Calibri"/>
      <family val="2"/>
      <charset val="162"/>
      <scheme val="minor"/>
    </font>
  </fonts>
  <fills count="2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9" tint="0.79998168889431442"/>
        <bgColor indexed="64"/>
      </patternFill>
    </fill>
    <fill>
      <gradientFill type="path" left="0.5" right="0.5" top="0.5" bottom="0.5">
        <stop position="0">
          <color theme="9" tint="0.59999389629810485"/>
        </stop>
        <stop position="1">
          <color theme="9" tint="-0.25098422193060094"/>
        </stop>
      </gradientFill>
    </fill>
    <fill>
      <patternFill patternType="solid">
        <fgColor theme="8" tint="0.59999389629810485"/>
        <bgColor indexed="64"/>
      </patternFill>
    </fill>
    <fill>
      <patternFill patternType="solid">
        <fgColor rgb="FFFF0000"/>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9" tint="0.59999389629810485"/>
        <bgColor indexed="64"/>
      </patternFill>
    </fill>
  </fills>
  <borders count="66">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bottom/>
      <diagonal/>
    </border>
    <border>
      <left style="medium">
        <color indexed="64"/>
      </left>
      <right style="thin">
        <color indexed="64"/>
      </right>
      <top/>
      <bottom/>
      <diagonal/>
    </border>
    <border>
      <left style="double">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s>
  <cellStyleXfs count="3">
    <xf numFmtId="0" fontId="0" fillId="0" borderId="0"/>
    <xf numFmtId="0" fontId="26" fillId="0" borderId="0" applyNumberFormat="0" applyFill="0" applyBorder="0" applyAlignment="0" applyProtection="0"/>
    <xf numFmtId="0" fontId="45" fillId="0" borderId="0"/>
  </cellStyleXfs>
  <cellXfs count="800">
    <xf numFmtId="0" fontId="0" fillId="0" borderId="0" xfId="0"/>
    <xf numFmtId="0" fontId="3" fillId="0" borderId="0" xfId="0" applyFont="1" applyAlignment="1">
      <alignment horizontal="center" vertical="center"/>
    </xf>
    <xf numFmtId="0" fontId="7" fillId="0" borderId="0" xfId="0" applyFont="1" applyAlignment="1">
      <alignment horizontal="justify" vertical="center"/>
    </xf>
    <xf numFmtId="0" fontId="2" fillId="0" borderId="0" xfId="0" applyFont="1" applyAlignment="1">
      <alignment horizontal="justify" vertical="center"/>
    </xf>
    <xf numFmtId="0" fontId="1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indent="10"/>
    </xf>
    <xf numFmtId="0" fontId="10" fillId="0" borderId="0" xfId="0" applyFont="1" applyAlignment="1">
      <alignment horizontal="right" vertical="center"/>
    </xf>
    <xf numFmtId="0" fontId="2" fillId="0" borderId="0" xfId="0" applyFont="1" applyAlignment="1">
      <alignment vertical="center"/>
    </xf>
    <xf numFmtId="0" fontId="11" fillId="0" borderId="0" xfId="0" applyFont="1" applyAlignment="1">
      <alignment horizontal="justify" vertical="center"/>
    </xf>
    <xf numFmtId="0" fontId="11" fillId="0" borderId="6" xfId="0" applyFont="1" applyBorder="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12" fillId="0" borderId="0" xfId="0" applyFont="1" applyAlignment="1">
      <alignment horizontal="justify" vertical="center"/>
    </xf>
    <xf numFmtId="0" fontId="13" fillId="0" borderId="0" xfId="0" applyFont="1" applyAlignment="1">
      <alignment vertical="center"/>
    </xf>
    <xf numFmtId="0" fontId="14" fillId="0" borderId="0" xfId="0" applyFont="1" applyAlignment="1">
      <alignment horizontal="justify" vertical="center"/>
    </xf>
    <xf numFmtId="0" fontId="11"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center"/>
    </xf>
    <xf numFmtId="0" fontId="8" fillId="0" borderId="0" xfId="0" applyFont="1" applyAlignment="1">
      <alignment horizontal="center" vertical="center"/>
    </xf>
    <xf numFmtId="0" fontId="0" fillId="0" borderId="8" xfId="0" applyBorder="1"/>
    <xf numFmtId="0" fontId="16" fillId="0" borderId="0" xfId="0" applyFont="1"/>
    <xf numFmtId="0" fontId="17" fillId="0" borderId="0" xfId="0" applyFont="1"/>
    <xf numFmtId="0" fontId="0" fillId="0" borderId="0" xfId="0" applyFont="1"/>
    <xf numFmtId="0" fontId="18" fillId="0" borderId="0" xfId="0" applyFont="1"/>
    <xf numFmtId="0" fontId="8" fillId="0" borderId="0" xfId="0" applyFont="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3" fillId="0" borderId="0" xfId="0" applyFont="1" applyAlignment="1">
      <alignment horizontal="left" vertical="center"/>
    </xf>
    <xf numFmtId="0" fontId="11" fillId="0" borderId="0" xfId="0" applyFont="1" applyAlignment="1">
      <alignment vertical="center"/>
    </xf>
    <xf numFmtId="0" fontId="2" fillId="0" borderId="0" xfId="0" applyFont="1" applyAlignment="1">
      <alignment horizontal="left" vertical="center"/>
    </xf>
    <xf numFmtId="0" fontId="11" fillId="0" borderId="0" xfId="0" applyFont="1"/>
    <xf numFmtId="0" fontId="11" fillId="0" borderId="0" xfId="0" applyFont="1" applyAlignment="1">
      <alignment horizontal="left" vertical="center"/>
    </xf>
    <xf numFmtId="0" fontId="12" fillId="0" borderId="0" xfId="0" applyFont="1" applyAlignment="1">
      <alignment horizontal="left" vertical="center"/>
    </xf>
    <xf numFmtId="0" fontId="3" fillId="0" borderId="0" xfId="0" applyFont="1"/>
    <xf numFmtId="0" fontId="0" fillId="0" borderId="0" xfId="0"/>
    <xf numFmtId="0" fontId="11" fillId="0" borderId="0" xfId="0" applyFont="1" applyAlignment="1">
      <alignment horizontal="left" vertical="center" wrapText="1"/>
    </xf>
    <xf numFmtId="0" fontId="0" fillId="0" borderId="0" xfId="0" applyAlignment="1">
      <alignment horizontal="center"/>
    </xf>
    <xf numFmtId="0" fontId="11" fillId="0" borderId="0" xfId="0" applyFont="1" applyAlignment="1">
      <alignment vertical="center"/>
    </xf>
    <xf numFmtId="0" fontId="0" fillId="0" borderId="0" xfId="0" applyAlignment="1">
      <alignment horizontal="left" wrapText="1"/>
    </xf>
    <xf numFmtId="0" fontId="8" fillId="0" borderId="0" xfId="0" applyFont="1" applyAlignment="1">
      <alignment horizontal="center" vertical="center"/>
    </xf>
    <xf numFmtId="0" fontId="0" fillId="0" borderId="0" xfId="0"/>
    <xf numFmtId="0" fontId="0" fillId="0" borderId="0" xfId="0" applyAlignment="1">
      <alignment horizontal="left" wrapText="1"/>
    </xf>
    <xf numFmtId="0" fontId="11" fillId="0" borderId="0" xfId="0" applyFont="1" applyAlignment="1">
      <alignment horizontal="center" vertical="center"/>
    </xf>
    <xf numFmtId="0" fontId="12" fillId="0" borderId="0" xfId="0" applyFont="1" applyAlignment="1">
      <alignment horizontal="left" vertical="center"/>
    </xf>
    <xf numFmtId="0" fontId="8" fillId="0" borderId="14" xfId="0" applyFont="1" applyBorder="1" applyAlignment="1">
      <alignment vertical="center"/>
    </xf>
    <xf numFmtId="0" fontId="11" fillId="0" borderId="14" xfId="0" applyFont="1" applyBorder="1" applyAlignment="1">
      <alignment vertical="center"/>
    </xf>
    <xf numFmtId="0" fontId="11" fillId="0" borderId="20" xfId="0" applyFont="1" applyBorder="1" applyAlignment="1">
      <alignment vertical="center"/>
    </xf>
    <xf numFmtId="0" fontId="11" fillId="0" borderId="18" xfId="0" applyFont="1" applyBorder="1" applyAlignment="1">
      <alignment vertical="center"/>
    </xf>
    <xf numFmtId="0" fontId="16" fillId="0" borderId="0" xfId="0" applyFont="1" applyAlignment="1">
      <alignment horizontal="center" vertical="center"/>
    </xf>
    <xf numFmtId="0" fontId="0" fillId="0" borderId="0" xfId="0" applyAlignment="1"/>
    <xf numFmtId="0" fontId="11" fillId="0" borderId="21" xfId="0" applyFont="1" applyBorder="1" applyAlignment="1">
      <alignment vertical="center"/>
    </xf>
    <xf numFmtId="0" fontId="0" fillId="0" borderId="0" xfId="0" applyBorder="1" applyAlignment="1">
      <alignment wrapText="1"/>
    </xf>
    <xf numFmtId="0" fontId="16" fillId="0" borderId="0" xfId="0" applyFont="1" applyFill="1" applyBorder="1" applyAlignment="1">
      <alignment horizontal="center" vertical="center"/>
    </xf>
    <xf numFmtId="0" fontId="0" fillId="0" borderId="0" xfId="0" applyAlignment="1">
      <alignment vertical="center"/>
    </xf>
    <xf numFmtId="0" fontId="0" fillId="0" borderId="0" xfId="0"/>
    <xf numFmtId="0" fontId="0" fillId="0" borderId="0" xfId="0"/>
    <xf numFmtId="0" fontId="11" fillId="0" borderId="0" xfId="0" applyFont="1" applyAlignment="1">
      <alignment horizontal="center" vertical="center"/>
    </xf>
    <xf numFmtId="0" fontId="0" fillId="0" borderId="0" xfId="0"/>
    <xf numFmtId="0" fontId="11" fillId="0" borderId="2" xfId="0" applyFont="1" applyBorder="1" applyAlignment="1">
      <alignment horizontal="left" vertical="center"/>
    </xf>
    <xf numFmtId="0" fontId="11" fillId="0" borderId="4" xfId="0" applyFont="1" applyBorder="1" applyAlignment="1">
      <alignment vertical="center"/>
    </xf>
    <xf numFmtId="0" fontId="11" fillId="0" borderId="30" xfId="0" applyFont="1" applyBorder="1" applyAlignment="1">
      <alignment vertical="center"/>
    </xf>
    <xf numFmtId="0" fontId="2" fillId="0" borderId="0" xfId="0" applyFont="1" applyAlignment="1">
      <alignment horizontal="left" vertical="center"/>
    </xf>
    <xf numFmtId="0" fontId="11" fillId="0" borderId="16" xfId="0" applyFont="1" applyBorder="1" applyAlignment="1">
      <alignment horizontal="left" vertical="center" wrapText="1"/>
    </xf>
    <xf numFmtId="0" fontId="11" fillId="0" borderId="9" xfId="0" applyFont="1" applyBorder="1" applyAlignment="1">
      <alignment horizontal="left" vertical="center" wrapText="1"/>
    </xf>
    <xf numFmtId="0" fontId="0" fillId="0" borderId="17" xfId="0" applyBorder="1" applyAlignment="1">
      <alignment horizontal="left" vertical="center" wrapText="1"/>
    </xf>
    <xf numFmtId="0" fontId="0" fillId="0" borderId="1" xfId="0" applyBorder="1" applyAlignment="1">
      <alignment horizontal="left" vertical="center" wrapText="1"/>
    </xf>
    <xf numFmtId="0" fontId="11" fillId="0" borderId="33" xfId="0" applyFont="1" applyBorder="1" applyAlignment="1">
      <alignment horizontal="left" vertical="center"/>
    </xf>
    <xf numFmtId="0" fontId="11" fillId="0" borderId="19" xfId="0" applyFont="1" applyBorder="1" applyAlignment="1">
      <alignment vertical="center"/>
    </xf>
    <xf numFmtId="0" fontId="11" fillId="0" borderId="8" xfId="0" applyFont="1" applyBorder="1" applyAlignment="1">
      <alignment vertical="center"/>
    </xf>
    <xf numFmtId="0" fontId="16" fillId="0" borderId="0" xfId="0" applyFont="1" applyAlignment="1">
      <alignment vertical="top" wrapText="1"/>
    </xf>
    <xf numFmtId="0" fontId="0" fillId="4" borderId="0" xfId="0" applyFill="1"/>
    <xf numFmtId="0" fontId="11" fillId="0" borderId="4" xfId="0" applyFont="1" applyBorder="1" applyAlignment="1">
      <alignment vertic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vertical="top"/>
    </xf>
    <xf numFmtId="0" fontId="11" fillId="0" borderId="14" xfId="0" applyFont="1" applyBorder="1" applyAlignment="1">
      <alignment horizontal="left" vertical="center"/>
    </xf>
    <xf numFmtId="0" fontId="16" fillId="0" borderId="0" xfId="0" applyFont="1" applyAlignment="1">
      <alignment horizontal="center" wrapText="1"/>
    </xf>
    <xf numFmtId="0" fontId="0" fillId="0" borderId="0" xfId="0" applyAlignment="1">
      <alignment vertical="top"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wrapText="1"/>
    </xf>
    <xf numFmtId="0" fontId="16" fillId="0" borderId="0" xfId="0" applyFont="1" applyAlignment="1">
      <alignment horizontal="center" wrapText="1"/>
    </xf>
    <xf numFmtId="0" fontId="2" fillId="0" borderId="0" xfId="0" applyFont="1" applyAlignment="1">
      <alignment horizontal="center" vertical="center"/>
    </xf>
    <xf numFmtId="0" fontId="0" fillId="0" borderId="0" xfId="0" applyAlignment="1">
      <alignment horizontal="left" vertical="top"/>
    </xf>
    <xf numFmtId="0" fontId="4" fillId="0" borderId="0" xfId="0" applyFont="1" applyAlignment="1">
      <alignment horizontal="center" vertical="center"/>
    </xf>
    <xf numFmtId="0" fontId="16" fillId="0" borderId="0" xfId="0" applyFont="1" applyAlignment="1">
      <alignment wrapText="1"/>
    </xf>
    <xf numFmtId="0" fontId="11" fillId="0" borderId="0" xfId="0" applyFont="1" applyAlignment="1">
      <alignment horizontal="center"/>
    </xf>
    <xf numFmtId="0" fontId="0" fillId="4" borderId="0" xfId="0" applyFill="1" applyAlignment="1">
      <alignment horizontal="left" vertical="top"/>
    </xf>
    <xf numFmtId="0" fontId="8" fillId="0" borderId="14" xfId="0" applyFont="1" applyBorder="1" applyAlignment="1">
      <alignment horizontal="left" vertical="center" wrapText="1"/>
    </xf>
    <xf numFmtId="0" fontId="0" fillId="0" borderId="0" xfId="0" applyFill="1"/>
    <xf numFmtId="0" fontId="19" fillId="0" borderId="0" xfId="0" applyFont="1" applyBorder="1" applyAlignment="1">
      <alignment horizontal="center" vertical="center"/>
    </xf>
    <xf numFmtId="0" fontId="8" fillId="0" borderId="0" xfId="0" applyFont="1" applyBorder="1" applyAlignment="1">
      <alignment horizontal="center" vertical="center"/>
    </xf>
    <xf numFmtId="14" fontId="0" fillId="0" borderId="0" xfId="0" applyNumberFormat="1" applyAlignment="1">
      <alignment vertical="center"/>
    </xf>
    <xf numFmtId="14" fontId="11" fillId="0" borderId="0" xfId="0" applyNumberFormat="1" applyFont="1" applyAlignment="1"/>
    <xf numFmtId="0" fontId="16"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center" vertical="center"/>
    </xf>
    <xf numFmtId="0" fontId="0" fillId="0" borderId="0" xfId="0" applyBorder="1" applyAlignment="1">
      <alignment horizontal="center" vertical="center" textRotation="90"/>
    </xf>
    <xf numFmtId="0" fontId="0" fillId="0" borderId="0" xfId="0"/>
    <xf numFmtId="0" fontId="0" fillId="0" borderId="0" xfId="0" applyBorder="1"/>
    <xf numFmtId="0" fontId="0" fillId="0" borderId="7" xfId="0" applyBorder="1"/>
    <xf numFmtId="0" fontId="35" fillId="0" borderId="12" xfId="0" applyFont="1" applyBorder="1"/>
    <xf numFmtId="0" fontId="2" fillId="0" borderId="12" xfId="0" applyFont="1" applyBorder="1" applyAlignment="1">
      <alignment horizontal="left" vertical="center" wrapText="1"/>
    </xf>
    <xf numFmtId="0" fontId="11" fillId="0" borderId="7" xfId="0" applyFont="1" applyBorder="1" applyAlignment="1">
      <alignment vertical="center"/>
    </xf>
    <xf numFmtId="0" fontId="12" fillId="0" borderId="8" xfId="0" applyFont="1" applyBorder="1" applyAlignment="1">
      <alignment horizontal="center" vertical="center"/>
    </xf>
    <xf numFmtId="0" fontId="12" fillId="0" borderId="13" xfId="0" applyFont="1" applyBorder="1" applyAlignment="1">
      <alignment horizontal="left" vertical="center"/>
    </xf>
    <xf numFmtId="0" fontId="0" fillId="0" borderId="13" xfId="0" applyBorder="1"/>
    <xf numFmtId="0" fontId="0" fillId="6" borderId="0" xfId="0" applyFill="1"/>
    <xf numFmtId="0" fontId="33" fillId="0" borderId="8" xfId="0" applyFont="1" applyBorder="1"/>
    <xf numFmtId="0" fontId="27" fillId="0" borderId="8" xfId="0" applyFont="1" applyBorder="1" applyAlignment="1">
      <alignment horizontal="center"/>
    </xf>
    <xf numFmtId="0" fontId="33" fillId="0" borderId="8" xfId="0" applyFont="1" applyFill="1" applyBorder="1"/>
    <xf numFmtId="0" fontId="0" fillId="0" borderId="8" xfId="0" applyFill="1" applyBorder="1"/>
    <xf numFmtId="0" fontId="2" fillId="0" borderId="0" xfId="0" applyFont="1" applyAlignment="1">
      <alignment horizontal="center" vertical="center"/>
    </xf>
    <xf numFmtId="0" fontId="30" fillId="0" borderId="0" xfId="0" applyFont="1"/>
    <xf numFmtId="0" fontId="16" fillId="0" borderId="0" xfId="0" applyFont="1" applyAlignment="1">
      <alignment horizontal="center" vertical="center"/>
    </xf>
    <xf numFmtId="0" fontId="0" fillId="0" borderId="0" xfId="0"/>
    <xf numFmtId="0" fontId="29" fillId="0" borderId="0" xfId="0" applyFont="1" applyAlignment="1">
      <alignment horizontal="center" vertical="center"/>
    </xf>
    <xf numFmtId="0" fontId="16" fillId="0" borderId="0" xfId="0" applyFont="1" applyFill="1" applyBorder="1" applyAlignment="1">
      <alignment horizontal="center" vertical="center"/>
    </xf>
    <xf numFmtId="0" fontId="0" fillId="0" borderId="0" xfId="0"/>
    <xf numFmtId="0" fontId="0" fillId="0" borderId="0" xfId="0" applyBorder="1" applyAlignment="1">
      <alignment vertical="top"/>
    </xf>
    <xf numFmtId="0" fontId="0" fillId="0" borderId="0" xfId="0"/>
    <xf numFmtId="0" fontId="0" fillId="0" borderId="8" xfId="0" applyBorder="1" applyAlignment="1">
      <alignment horizontal="center" vertical="center" wrapText="1"/>
    </xf>
    <xf numFmtId="0" fontId="16" fillId="0" borderId="0" xfId="0" applyFont="1" applyAlignment="1">
      <alignment horizontal="center"/>
    </xf>
    <xf numFmtId="0" fontId="0" fillId="0" borderId="0" xfId="0"/>
    <xf numFmtId="0" fontId="30" fillId="0" borderId="0" xfId="0" applyFont="1"/>
    <xf numFmtId="0" fontId="16" fillId="0" borderId="8" xfId="0" applyFont="1" applyBorder="1" applyAlignment="1">
      <alignment horizontal="center"/>
    </xf>
    <xf numFmtId="0" fontId="16" fillId="0" borderId="0" xfId="0" applyFont="1" applyBorder="1" applyAlignment="1">
      <alignment horizontal="center"/>
    </xf>
    <xf numFmtId="0" fontId="33" fillId="0" borderId="8" xfId="0" applyFont="1" applyBorder="1" applyAlignment="1">
      <alignment vertical="center" wrapText="1"/>
    </xf>
    <xf numFmtId="0" fontId="27" fillId="0" borderId="8" xfId="0" applyFont="1" applyBorder="1" applyAlignment="1">
      <alignment horizontal="center" vertical="center"/>
    </xf>
    <xf numFmtId="0" fontId="0" fillId="0" borderId="8" xfId="0" applyFill="1" applyBorder="1" applyAlignment="1">
      <alignment vertical="center"/>
    </xf>
    <xf numFmtId="0" fontId="0" fillId="0" borderId="8" xfId="0" applyBorder="1" applyAlignment="1">
      <alignment vertical="center"/>
    </xf>
    <xf numFmtId="0" fontId="12" fillId="0" borderId="0" xfId="0" applyFont="1" applyBorder="1" applyAlignment="1">
      <alignment horizontal="center" vertical="top"/>
    </xf>
    <xf numFmtId="0" fontId="16" fillId="0" borderId="13" xfId="0" applyFont="1" applyBorder="1" applyAlignment="1">
      <alignment horizontal="center" vertical="center"/>
    </xf>
    <xf numFmtId="0" fontId="12" fillId="0" borderId="0" xfId="0" applyFont="1" applyBorder="1" applyAlignment="1">
      <alignment horizontal="center" vertical="center"/>
    </xf>
    <xf numFmtId="0" fontId="16" fillId="0" borderId="0" xfId="0" applyFont="1"/>
    <xf numFmtId="0" fontId="0" fillId="0" borderId="0" xfId="0" applyProtection="1"/>
    <xf numFmtId="0" fontId="0" fillId="0" borderId="0" xfId="0" applyAlignment="1" applyProtection="1">
      <alignment horizontal="left"/>
    </xf>
    <xf numFmtId="0" fontId="4" fillId="0" borderId="0" xfId="0" applyFont="1" applyAlignment="1" applyProtection="1">
      <alignment vertical="center"/>
    </xf>
    <xf numFmtId="0" fontId="11" fillId="0" borderId="37" xfId="0" applyFont="1" applyBorder="1" applyAlignment="1" applyProtection="1">
      <alignment vertical="center"/>
    </xf>
    <xf numFmtId="0" fontId="0" fillId="2" borderId="0" xfId="0" applyFill="1" applyProtection="1"/>
    <xf numFmtId="0" fontId="25" fillId="2" borderId="8" xfId="0" applyFont="1" applyFill="1" applyBorder="1" applyAlignment="1" applyProtection="1">
      <alignment vertical="center"/>
    </xf>
    <xf numFmtId="0" fontId="0" fillId="2" borderId="8" xfId="0" applyFill="1" applyBorder="1" applyAlignment="1" applyProtection="1">
      <alignment vertical="center"/>
    </xf>
    <xf numFmtId="0" fontId="0" fillId="2" borderId="0" xfId="0" applyFill="1" applyAlignment="1" applyProtection="1">
      <alignment vertical="center"/>
    </xf>
    <xf numFmtId="0" fontId="0" fillId="2" borderId="8" xfId="0" applyFill="1" applyBorder="1" applyProtection="1"/>
    <xf numFmtId="0" fontId="47" fillId="2" borderId="8" xfId="0" applyFont="1" applyFill="1" applyBorder="1" applyAlignment="1" applyProtection="1">
      <alignment horizontal="center"/>
    </xf>
    <xf numFmtId="0" fontId="46" fillId="2" borderId="8" xfId="0" applyFont="1" applyFill="1" applyBorder="1" applyProtection="1"/>
    <xf numFmtId="0" fontId="33" fillId="2" borderId="0" xfId="0" applyFont="1" applyFill="1" applyProtection="1"/>
    <xf numFmtId="0" fontId="48" fillId="2" borderId="0" xfId="0" applyFont="1" applyFill="1" applyAlignment="1" applyProtection="1">
      <alignment horizontal="center"/>
    </xf>
    <xf numFmtId="0" fontId="3" fillId="0" borderId="0" xfId="0" applyFont="1" applyBorder="1" applyAlignment="1" applyProtection="1">
      <alignment vertical="center" wrapText="1"/>
    </xf>
    <xf numFmtId="0" fontId="17" fillId="0" borderId="0" xfId="0" applyFont="1" applyAlignment="1" applyProtection="1"/>
    <xf numFmtId="0" fontId="17" fillId="0" borderId="0" xfId="0" applyFont="1" applyAlignment="1" applyProtection="1">
      <alignment horizontal="left"/>
    </xf>
    <xf numFmtId="0" fontId="0" fillId="0" borderId="0" xfId="0" applyAlignment="1" applyProtection="1">
      <alignment horizontal="center"/>
    </xf>
    <xf numFmtId="0" fontId="24" fillId="0" borderId="0" xfId="0" applyFont="1" applyProtection="1"/>
    <xf numFmtId="0" fontId="0" fillId="0" borderId="0" xfId="0" applyFont="1" applyAlignment="1" applyProtection="1">
      <alignment wrapText="1"/>
    </xf>
    <xf numFmtId="0" fontId="53" fillId="2" borderId="0" xfId="0" applyFont="1" applyFill="1" applyProtection="1"/>
    <xf numFmtId="0" fontId="12" fillId="0" borderId="22" xfId="0" applyFont="1" applyBorder="1" applyAlignment="1">
      <alignment horizontal="left" vertical="center"/>
    </xf>
    <xf numFmtId="0" fontId="12" fillId="0" borderId="23" xfId="0" applyFont="1" applyBorder="1" applyAlignment="1">
      <alignment horizontal="center" vertical="top"/>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0" fillId="0" borderId="0" xfId="0" applyAlignment="1">
      <alignment horizontal="center"/>
    </xf>
    <xf numFmtId="0" fontId="16" fillId="0" borderId="0" xfId="0" applyFont="1" applyAlignment="1">
      <alignment horizontal="center"/>
    </xf>
    <xf numFmtId="0" fontId="49" fillId="0" borderId="0" xfId="0" applyFont="1" applyBorder="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vertical="center"/>
    </xf>
    <xf numFmtId="0" fontId="0" fillId="0" borderId="0" xfId="0"/>
    <xf numFmtId="0" fontId="0" fillId="0" borderId="13" xfId="0" applyBorder="1" applyAlignment="1">
      <alignment horizontal="left"/>
    </xf>
    <xf numFmtId="0" fontId="0" fillId="0" borderId="0" xfId="0" applyBorder="1" applyAlignment="1">
      <alignment horizontal="left"/>
    </xf>
    <xf numFmtId="0" fontId="0" fillId="0" borderId="7" xfId="0" applyBorder="1" applyAlignment="1">
      <alignment horizontal="left"/>
    </xf>
    <xf numFmtId="14" fontId="0" fillId="0" borderId="13" xfId="0" applyNumberFormat="1" applyBorder="1" applyAlignment="1">
      <alignment horizontal="center"/>
    </xf>
    <xf numFmtId="0" fontId="25" fillId="0" borderId="0" xfId="0" applyFont="1" applyBorder="1" applyAlignment="1">
      <alignment horizontal="center" vertical="center"/>
    </xf>
    <xf numFmtId="0" fontId="7" fillId="0" borderId="0" xfId="0" applyFont="1" applyBorder="1" applyAlignment="1">
      <alignment vertical="center"/>
    </xf>
    <xf numFmtId="0" fontId="2" fillId="0" borderId="0" xfId="0" applyFont="1" applyBorder="1" applyAlignment="1">
      <alignment vertical="center"/>
    </xf>
    <xf numFmtId="0" fontId="11" fillId="0" borderId="0" xfId="0" applyFont="1" applyBorder="1" applyAlignment="1">
      <alignment vertical="center"/>
    </xf>
    <xf numFmtId="0" fontId="0" fillId="0" borderId="0" xfId="0" applyFont="1" applyBorder="1"/>
    <xf numFmtId="0" fontId="12" fillId="0" borderId="0" xfId="0" applyFont="1" applyAlignment="1" applyProtection="1">
      <alignment vertical="center"/>
    </xf>
    <xf numFmtId="0" fontId="11" fillId="0" borderId="3" xfId="0" applyFont="1" applyBorder="1" applyAlignment="1">
      <alignment vertical="center"/>
    </xf>
    <xf numFmtId="0" fontId="46" fillId="13" borderId="14" xfId="0" applyFont="1" applyFill="1" applyBorder="1" applyAlignment="1">
      <alignment horizontal="center"/>
    </xf>
    <xf numFmtId="0" fontId="0" fillId="0" borderId="0" xfId="0" applyBorder="1" applyAlignment="1" applyProtection="1">
      <alignment wrapText="1"/>
    </xf>
    <xf numFmtId="0" fontId="37" fillId="13" borderId="14" xfId="0" applyFont="1" applyFill="1" applyBorder="1" applyAlignment="1">
      <alignment horizontal="center" vertical="center"/>
    </xf>
    <xf numFmtId="0" fontId="46" fillId="13" borderId="14" xfId="0" applyFont="1" applyFill="1" applyBorder="1" applyAlignment="1">
      <alignment horizontal="center" vertical="center"/>
    </xf>
    <xf numFmtId="0" fontId="37" fillId="15" borderId="14" xfId="0" applyFont="1" applyFill="1" applyBorder="1" applyAlignment="1">
      <alignment horizontal="center"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Alignment="1">
      <alignment vertical="center"/>
    </xf>
    <xf numFmtId="0" fontId="31" fillId="0" borderId="0" xfId="0" applyFont="1"/>
    <xf numFmtId="0" fontId="31" fillId="0" borderId="0" xfId="0" applyFont="1" applyAlignment="1">
      <alignment horizontal="left" vertical="top"/>
    </xf>
    <xf numFmtId="14" fontId="33" fillId="0" borderId="13" xfId="0" applyNumberFormat="1" applyFont="1" applyBorder="1" applyAlignment="1">
      <alignment horizontal="center"/>
    </xf>
    <xf numFmtId="0" fontId="33" fillId="0" borderId="0" xfId="0" applyFont="1" applyBorder="1"/>
    <xf numFmtId="0" fontId="33" fillId="0" borderId="22" xfId="0" applyFont="1" applyBorder="1"/>
    <xf numFmtId="0" fontId="33" fillId="0" borderId="23" xfId="0" applyFont="1" applyBorder="1"/>
    <xf numFmtId="0" fontId="33" fillId="0" borderId="6" xfId="0" applyFont="1" applyBorder="1"/>
    <xf numFmtId="14" fontId="25" fillId="0" borderId="13" xfId="0" applyNumberFormat="1" applyFont="1" applyBorder="1" applyAlignment="1">
      <alignment horizontal="center"/>
    </xf>
    <xf numFmtId="0" fontId="25" fillId="0" borderId="0" xfId="0" applyFont="1" applyBorder="1"/>
    <xf numFmtId="0" fontId="25" fillId="0" borderId="22" xfId="0" applyFont="1" applyBorder="1"/>
    <xf numFmtId="0" fontId="25" fillId="0" borderId="23" xfId="0" applyFont="1" applyBorder="1"/>
    <xf numFmtId="0" fontId="25" fillId="0" borderId="6" xfId="0" applyFont="1" applyBorder="1"/>
    <xf numFmtId="0" fontId="33" fillId="0" borderId="7" xfId="0" applyFont="1" applyBorder="1"/>
    <xf numFmtId="0" fontId="25" fillId="0" borderId="7" xfId="0" applyFont="1" applyBorder="1"/>
    <xf numFmtId="0" fontId="25" fillId="0" borderId="21" xfId="0" applyFont="1" applyBorder="1"/>
    <xf numFmtId="0" fontId="37" fillId="0" borderId="21" xfId="0" applyFont="1" applyBorder="1"/>
    <xf numFmtId="0" fontId="0" fillId="0" borderId="0" xfId="0" applyAlignment="1">
      <alignment horizontal="left"/>
    </xf>
    <xf numFmtId="0" fontId="59" fillId="0" borderId="0" xfId="0" applyFont="1"/>
    <xf numFmtId="0" fontId="60" fillId="0" borderId="8" xfId="1" applyFont="1" applyBorder="1"/>
    <xf numFmtId="0" fontId="61" fillId="3" borderId="8" xfId="1" applyFont="1" applyFill="1" applyBorder="1"/>
    <xf numFmtId="164" fontId="37" fillId="3" borderId="8" xfId="0" applyNumberFormat="1" applyFont="1" applyFill="1" applyBorder="1" applyAlignment="1" applyProtection="1">
      <alignment vertical="center"/>
    </xf>
    <xf numFmtId="0" fontId="25" fillId="8" borderId="0" xfId="0" applyFont="1" applyFill="1" applyProtection="1">
      <protection locked="0"/>
    </xf>
    <xf numFmtId="164" fontId="37" fillId="8" borderId="8" xfId="0" applyNumberFormat="1" applyFont="1" applyFill="1" applyBorder="1" applyProtection="1">
      <protection locked="0"/>
    </xf>
    <xf numFmtId="0" fontId="37" fillId="8" borderId="0" xfId="0" applyFont="1" applyFill="1" applyProtection="1">
      <protection locked="0"/>
    </xf>
    <xf numFmtId="0" fontId="0" fillId="2" borderId="0" xfId="0" applyFill="1"/>
    <xf numFmtId="0" fontId="2" fillId="0" borderId="0" xfId="0" applyFont="1" applyAlignment="1">
      <alignment horizontal="left" vertical="center"/>
    </xf>
    <xf numFmtId="0" fontId="11" fillId="0" borderId="0" xfId="0" applyFont="1" applyAlignment="1">
      <alignment horizontal="left" vertical="center" wrapText="1"/>
    </xf>
    <xf numFmtId="0" fontId="0" fillId="0" borderId="0" xfId="0" applyProtection="1"/>
    <xf numFmtId="0" fontId="0" fillId="2" borderId="0" xfId="0" applyFill="1" applyAlignment="1">
      <alignment horizontal="center"/>
    </xf>
    <xf numFmtId="0" fontId="0" fillId="0" borderId="0" xfId="0" applyAlignment="1">
      <alignment wrapText="1"/>
    </xf>
    <xf numFmtId="0" fontId="66" fillId="0" borderId="0" xfId="0" applyFont="1" applyAlignment="1">
      <alignment horizontal="left" vertical="center" wrapText="1"/>
    </xf>
    <xf numFmtId="0" fontId="4" fillId="0" borderId="8" xfId="0" applyFont="1" applyBorder="1" applyAlignment="1" applyProtection="1">
      <alignment vertical="center" wrapText="1"/>
    </xf>
    <xf numFmtId="0" fontId="21" fillId="0" borderId="8" xfId="0" applyFont="1" applyBorder="1" applyAlignment="1" applyProtection="1">
      <alignment horizontal="center" vertical="center" wrapText="1"/>
    </xf>
    <xf numFmtId="165" fontId="8" fillId="2" borderId="8" xfId="0" applyNumberFormat="1" applyFont="1" applyFill="1" applyBorder="1" applyAlignment="1" applyProtection="1">
      <alignment vertical="center"/>
    </xf>
    <xf numFmtId="165" fontId="8" fillId="2" borderId="8" xfId="0" applyNumberFormat="1" applyFont="1" applyFill="1" applyBorder="1" applyAlignment="1" applyProtection="1">
      <alignment vertical="center"/>
      <protection locked="0"/>
    </xf>
    <xf numFmtId="165" fontId="8" fillId="0" borderId="8" xfId="0" applyNumberFormat="1" applyFont="1" applyBorder="1" applyAlignment="1" applyProtection="1">
      <alignment vertical="center"/>
      <protection locked="0"/>
    </xf>
    <xf numFmtId="0" fontId="4" fillId="0" borderId="8" xfId="0" applyFont="1" applyBorder="1" applyAlignment="1" applyProtection="1">
      <alignment horizontal="center" vertical="center" wrapText="1"/>
    </xf>
    <xf numFmtId="0" fontId="0" fillId="0" borderId="40" xfId="0" applyBorder="1" applyProtection="1"/>
    <xf numFmtId="0" fontId="0" fillId="0" borderId="40" xfId="0" applyBorder="1" applyAlignment="1" applyProtection="1">
      <alignment horizontal="center"/>
      <protection locked="0"/>
    </xf>
    <xf numFmtId="0" fontId="3" fillId="0" borderId="40"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xf>
    <xf numFmtId="0" fontId="4" fillId="0" borderId="43" xfId="0" applyFont="1" applyBorder="1" applyAlignment="1" applyProtection="1">
      <alignment horizontal="left" vertical="center" wrapText="1"/>
    </xf>
    <xf numFmtId="164" fontId="43" fillId="0" borderId="43" xfId="0" applyNumberFormat="1" applyFont="1" applyBorder="1" applyAlignment="1" applyProtection="1">
      <alignment horizontal="center" vertical="center"/>
    </xf>
    <xf numFmtId="0" fontId="67" fillId="0" borderId="0" xfId="0" applyFont="1"/>
    <xf numFmtId="0" fontId="0" fillId="0" borderId="0" xfId="0" applyAlignment="1">
      <alignment horizontal="center"/>
    </xf>
    <xf numFmtId="0" fontId="0" fillId="0" borderId="0" xfId="0" applyAlignment="1">
      <alignment vertical="center" wrapText="1"/>
    </xf>
    <xf numFmtId="0" fontId="0" fillId="0" borderId="0" xfId="0" applyAlignment="1">
      <alignment horizontal="right"/>
    </xf>
    <xf numFmtId="0" fontId="67" fillId="0" borderId="0" xfId="0" applyFont="1" applyAlignment="1">
      <alignment horizontal="left"/>
    </xf>
    <xf numFmtId="0" fontId="69" fillId="0" borderId="8" xfId="0" applyFont="1" applyBorder="1"/>
    <xf numFmtId="0" fontId="70" fillId="17" borderId="8" xfId="0" applyFont="1" applyFill="1" applyBorder="1"/>
    <xf numFmtId="0" fontId="12" fillId="0" borderId="19" xfId="0" applyFont="1" applyBorder="1" applyAlignment="1" applyProtection="1">
      <alignment vertical="center"/>
      <protection locked="0"/>
    </xf>
    <xf numFmtId="0" fontId="12" fillId="4" borderId="5" xfId="0" applyFont="1" applyFill="1" applyBorder="1" applyAlignment="1" applyProtection="1">
      <alignment vertical="center"/>
      <protection locked="0"/>
    </xf>
    <xf numFmtId="0" fontId="12" fillId="0" borderId="0" xfId="0" applyFont="1" applyBorder="1" applyAlignment="1">
      <alignment horizontal="center" vertical="top"/>
    </xf>
    <xf numFmtId="0" fontId="71" fillId="0" borderId="8" xfId="1" applyFont="1" applyBorder="1"/>
    <xf numFmtId="0" fontId="72" fillId="0" borderId="8" xfId="0" applyFont="1" applyBorder="1"/>
    <xf numFmtId="0" fontId="24" fillId="5" borderId="0" xfId="0" applyFont="1" applyFill="1" applyAlignment="1">
      <alignment horizontal="left"/>
    </xf>
    <xf numFmtId="0" fontId="12" fillId="5" borderId="0" xfId="0" applyFont="1" applyFill="1" applyBorder="1" applyAlignment="1">
      <alignment vertical="center"/>
    </xf>
    <xf numFmtId="0" fontId="0" fillId="2" borderId="0" xfId="0" applyFill="1" applyAlignment="1">
      <alignment horizontal="center"/>
    </xf>
    <xf numFmtId="0" fontId="0" fillId="0" borderId="0" xfId="0" applyAlignment="1">
      <alignment horizontal="left"/>
    </xf>
    <xf numFmtId="0" fontId="25" fillId="0" borderId="13" xfId="0" applyFont="1" applyBorder="1" applyAlignment="1">
      <alignment horizontal="center"/>
    </xf>
    <xf numFmtId="0" fontId="20" fillId="2" borderId="18"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7" xfId="0" applyFont="1" applyBorder="1" applyAlignment="1">
      <alignment horizontal="left" vertical="center"/>
    </xf>
    <xf numFmtId="0" fontId="1" fillId="0" borderId="0" xfId="0" applyFont="1" applyAlignment="1">
      <alignment horizontal="left"/>
    </xf>
    <xf numFmtId="0" fontId="31" fillId="6" borderId="20" xfId="0" applyFont="1" applyFill="1" applyBorder="1"/>
    <xf numFmtId="0" fontId="41" fillId="7" borderId="20" xfId="0" applyFont="1" applyFill="1" applyBorder="1"/>
    <xf numFmtId="0" fontId="25" fillId="2" borderId="39" xfId="0" applyFont="1" applyFill="1" applyBorder="1"/>
    <xf numFmtId="0" fontId="0" fillId="2" borderId="0" xfId="0" applyFill="1" applyAlignment="1">
      <alignment wrapText="1"/>
    </xf>
    <xf numFmtId="0" fontId="25" fillId="2" borderId="41" xfId="0" applyFont="1" applyFill="1" applyBorder="1"/>
    <xf numFmtId="0" fontId="34" fillId="2" borderId="12" xfId="0" applyFont="1" applyFill="1" applyBorder="1" applyAlignment="1">
      <alignment horizontal="center"/>
    </xf>
    <xf numFmtId="0" fontId="0" fillId="2" borderId="12" xfId="0" applyFill="1" applyBorder="1"/>
    <xf numFmtId="0" fontId="0" fillId="2" borderId="8" xfId="0" applyFill="1" applyBorder="1" applyAlignment="1">
      <alignment horizontal="center"/>
    </xf>
    <xf numFmtId="0" fontId="0" fillId="2" borderId="40" xfId="0" applyFill="1" applyBorder="1" applyAlignment="1">
      <alignment horizontal="center"/>
    </xf>
    <xf numFmtId="0" fontId="27" fillId="2" borderId="37" xfId="0" applyFont="1" applyFill="1" applyBorder="1"/>
    <xf numFmtId="1" fontId="33" fillId="2" borderId="28" xfId="0" applyNumberFormat="1" applyFont="1" applyFill="1" applyBorder="1" applyAlignment="1">
      <alignment horizontal="center"/>
    </xf>
    <xf numFmtId="1" fontId="33" fillId="2" borderId="27" xfId="0" applyNumberFormat="1" applyFont="1" applyFill="1" applyBorder="1" applyAlignment="1">
      <alignment horizontal="center"/>
    </xf>
    <xf numFmtId="0" fontId="0" fillId="2" borderId="46" xfId="0" applyFill="1" applyBorder="1" applyAlignment="1">
      <alignment horizontal="center"/>
    </xf>
    <xf numFmtId="0" fontId="0" fillId="2" borderId="47" xfId="0" applyFill="1" applyBorder="1" applyAlignment="1">
      <alignment horizontal="center"/>
    </xf>
    <xf numFmtId="0" fontId="25" fillId="2" borderId="43" xfId="0" applyFont="1" applyFill="1" applyBorder="1" applyAlignment="1">
      <alignment horizontal="center"/>
    </xf>
    <xf numFmtId="0" fontId="25" fillId="2" borderId="44" xfId="0" applyFont="1" applyFill="1" applyBorder="1" applyAlignment="1">
      <alignment horizontal="center"/>
    </xf>
    <xf numFmtId="0" fontId="31" fillId="2" borderId="29" xfId="0" applyFont="1" applyFill="1" applyBorder="1" applyAlignment="1">
      <alignment horizontal="center"/>
    </xf>
    <xf numFmtId="0" fontId="31" fillId="2" borderId="54" xfId="0" applyFont="1" applyFill="1" applyBorder="1" applyAlignment="1">
      <alignment horizontal="center"/>
    </xf>
    <xf numFmtId="1" fontId="33" fillId="2" borderId="43" xfId="0" applyNumberFormat="1" applyFont="1" applyFill="1" applyBorder="1" applyAlignment="1">
      <alignment horizontal="center"/>
    </xf>
    <xf numFmtId="1" fontId="33" fillId="2" borderId="44" xfId="0" applyNumberFormat="1" applyFont="1" applyFill="1" applyBorder="1" applyAlignment="1">
      <alignment horizontal="center"/>
    </xf>
    <xf numFmtId="0" fontId="31" fillId="2" borderId="0" xfId="0" applyFont="1" applyFill="1" applyBorder="1" applyAlignment="1">
      <alignment horizontal="center" vertical="center" wrapText="1"/>
    </xf>
    <xf numFmtId="164" fontId="31" fillId="2" borderId="0" xfId="0" applyNumberFormat="1" applyFont="1" applyFill="1" applyBorder="1" applyAlignment="1">
      <alignment horizontal="center" vertical="center" wrapText="1"/>
    </xf>
    <xf numFmtId="0" fontId="32" fillId="2" borderId="0" xfId="0" applyFont="1" applyFill="1" applyAlignment="1">
      <alignment horizontal="center" vertical="center"/>
    </xf>
    <xf numFmtId="0" fontId="0" fillId="2" borderId="0" xfId="0" applyFill="1" applyBorder="1"/>
    <xf numFmtId="0" fontId="0" fillId="2" borderId="7" xfId="0" applyFill="1" applyBorder="1"/>
    <xf numFmtId="0" fontId="31" fillId="2" borderId="8" xfId="0" applyFont="1" applyFill="1" applyBorder="1" applyAlignment="1">
      <alignment vertical="center"/>
    </xf>
    <xf numFmtId="164" fontId="31" fillId="2" borderId="8" xfId="0" applyNumberFormat="1" applyFont="1" applyFill="1" applyBorder="1" applyAlignment="1">
      <alignment vertical="center" wrapText="1"/>
    </xf>
    <xf numFmtId="164" fontId="0" fillId="2" borderId="0" xfId="0" applyNumberFormat="1" applyFill="1"/>
    <xf numFmtId="1" fontId="37" fillId="2" borderId="11" xfId="0" applyNumberFormat="1" applyFont="1" applyFill="1" applyBorder="1" applyAlignment="1">
      <alignment horizontal="center" vertical="center"/>
    </xf>
    <xf numFmtId="0" fontId="31" fillId="2" borderId="11" xfId="0" applyFont="1" applyFill="1" applyBorder="1" applyAlignment="1">
      <alignment vertical="center"/>
    </xf>
    <xf numFmtId="167" fontId="67" fillId="2" borderId="0" xfId="0" applyNumberFormat="1" applyFont="1" applyFill="1"/>
    <xf numFmtId="0" fontId="0" fillId="2" borderId="8" xfId="0" applyFill="1" applyBorder="1"/>
    <xf numFmtId="0" fontId="0" fillId="2" borderId="40" xfId="0" applyFill="1" applyBorder="1"/>
    <xf numFmtId="0" fontId="33" fillId="2" borderId="12" xfId="0" applyFont="1" applyFill="1" applyBorder="1"/>
    <xf numFmtId="0" fontId="25" fillId="2" borderId="8" xfId="0" applyFont="1" applyFill="1" applyBorder="1"/>
    <xf numFmtId="0" fontId="37" fillId="2" borderId="0" xfId="0" applyFont="1" applyFill="1" applyBorder="1" applyAlignment="1">
      <alignment horizontal="center" vertical="center"/>
    </xf>
    <xf numFmtId="0" fontId="12" fillId="0" borderId="0" xfId="0" applyFont="1" applyBorder="1" applyAlignment="1">
      <alignment horizontal="center" vertical="top"/>
    </xf>
    <xf numFmtId="0" fontId="31" fillId="0" borderId="0" xfId="0" applyFont="1"/>
    <xf numFmtId="0" fontId="0" fillId="2" borderId="0" xfId="0" applyFill="1" applyAlignment="1"/>
    <xf numFmtId="1" fontId="86" fillId="2" borderId="8" xfId="0" applyNumberFormat="1" applyFont="1" applyFill="1" applyBorder="1" applyAlignment="1">
      <alignment horizontal="center" vertical="center" wrapText="1"/>
    </xf>
    <xf numFmtId="0" fontId="31" fillId="0" borderId="0" xfId="0" applyFont="1" applyBorder="1" applyAlignment="1" applyProtection="1">
      <alignment wrapText="1"/>
    </xf>
    <xf numFmtId="0" fontId="31" fillId="0" borderId="0" xfId="0" applyFont="1" applyBorder="1" applyAlignment="1" applyProtection="1">
      <alignment horizontal="left" wrapText="1"/>
    </xf>
    <xf numFmtId="14" fontId="7" fillId="0" borderId="0" xfId="0" applyNumberFormat="1" applyFont="1" applyBorder="1" applyAlignment="1" applyProtection="1">
      <alignment horizontal="center" vertical="center"/>
    </xf>
    <xf numFmtId="0" fontId="66" fillId="0" borderId="0" xfId="0" applyFont="1" applyAlignment="1" applyProtection="1">
      <alignment horizontal="center" vertical="center" wrapText="1"/>
    </xf>
    <xf numFmtId="0" fontId="31" fillId="0" borderId="0" xfId="0" applyFont="1" applyAlignment="1" applyProtection="1">
      <alignment horizontal="left"/>
    </xf>
    <xf numFmtId="0" fontId="31" fillId="0" borderId="0" xfId="0" applyFont="1" applyAlignment="1" applyProtection="1">
      <alignment horizontal="center"/>
    </xf>
    <xf numFmtId="0" fontId="6" fillId="0" borderId="0" xfId="0" applyFont="1" applyAlignment="1" applyProtection="1">
      <alignment vertical="center"/>
    </xf>
    <xf numFmtId="14" fontId="95" fillId="2" borderId="8" xfId="0" applyNumberFormat="1" applyFont="1" applyFill="1" applyBorder="1" applyAlignment="1" applyProtection="1">
      <alignment horizontal="left" vertical="center" wrapText="1"/>
    </xf>
    <xf numFmtId="0" fontId="95" fillId="2" borderId="8" xfId="0" applyFont="1" applyFill="1" applyBorder="1" applyAlignment="1" applyProtection="1">
      <alignment horizontal="left" vertical="center" wrapText="1"/>
    </xf>
    <xf numFmtId="0" fontId="95" fillId="2" borderId="8" xfId="0" applyFont="1" applyFill="1" applyBorder="1" applyAlignment="1" applyProtection="1">
      <alignment horizontal="left" vertical="center" wrapText="1"/>
      <protection locked="0"/>
    </xf>
    <xf numFmtId="0" fontId="8" fillId="0" borderId="0" xfId="0" applyFont="1" applyAlignment="1">
      <alignment horizontal="justify" vertical="center"/>
    </xf>
    <xf numFmtId="0" fontId="66" fillId="0" borderId="0" xfId="0" applyFont="1" applyAlignment="1">
      <alignment horizontal="center" vertical="center"/>
    </xf>
    <xf numFmtId="0" fontId="31" fillId="0" borderId="0" xfId="0" applyFont="1" applyAlignment="1"/>
    <xf numFmtId="0" fontId="63" fillId="2" borderId="49" xfId="0" applyFont="1" applyFill="1" applyBorder="1" applyAlignment="1">
      <alignment vertical="center"/>
    </xf>
    <xf numFmtId="0" fontId="63" fillId="2" borderId="0" xfId="0" applyFont="1" applyFill="1" applyBorder="1" applyAlignment="1">
      <alignment vertical="center"/>
    </xf>
    <xf numFmtId="0" fontId="16" fillId="0" borderId="0" xfId="0" applyFont="1" applyAlignment="1">
      <alignment horizontal="left"/>
    </xf>
    <xf numFmtId="0" fontId="38" fillId="2" borderId="8" xfId="0" applyFont="1" applyFill="1" applyBorder="1" applyAlignment="1">
      <alignment horizontal="center" vertical="center"/>
    </xf>
    <xf numFmtId="0" fontId="105" fillId="0" borderId="0" xfId="0" applyFont="1" applyProtection="1"/>
    <xf numFmtId="0" fontId="106" fillId="16" borderId="0" xfId="0" applyFont="1" applyFill="1" applyAlignment="1" applyProtection="1">
      <alignment horizontal="center"/>
    </xf>
    <xf numFmtId="0" fontId="31" fillId="0" borderId="0" xfId="0" applyFont="1" applyAlignment="1" applyProtection="1"/>
    <xf numFmtId="0" fontId="46" fillId="11" borderId="0" xfId="0" applyFont="1" applyFill="1" applyBorder="1" applyAlignment="1">
      <alignment horizontal="left" vertical="center" wrapText="1"/>
    </xf>
    <xf numFmtId="0" fontId="25" fillId="0" borderId="0" xfId="0" applyFont="1" applyBorder="1" applyAlignment="1">
      <alignment horizontal="center"/>
    </xf>
    <xf numFmtId="0" fontId="25" fillId="0" borderId="0" xfId="0" applyFont="1" applyFill="1" applyBorder="1" applyAlignment="1">
      <alignment horizontal="center"/>
    </xf>
    <xf numFmtId="0" fontId="101" fillId="14" borderId="0" xfId="0" applyFont="1" applyFill="1" applyBorder="1" applyAlignment="1">
      <alignment horizontal="left" vertical="center"/>
    </xf>
    <xf numFmtId="0" fontId="57" fillId="12" borderId="0" xfId="0" applyFont="1" applyFill="1" applyBorder="1" applyAlignment="1">
      <alignment horizontal="center" vertical="center"/>
    </xf>
    <xf numFmtId="0" fontId="25" fillId="2" borderId="39" xfId="0" applyFont="1" applyFill="1" applyBorder="1" applyAlignment="1">
      <alignment shrinkToFit="1"/>
    </xf>
    <xf numFmtId="0" fontId="83" fillId="2" borderId="0" xfId="0" applyFont="1" applyFill="1"/>
    <xf numFmtId="0" fontId="22" fillId="0" borderId="0" xfId="0" applyFont="1" applyBorder="1" applyAlignment="1">
      <alignment vertical="center"/>
    </xf>
    <xf numFmtId="0" fontId="22" fillId="0" borderId="0" xfId="0" applyFont="1" applyBorder="1" applyAlignment="1">
      <alignment horizontal="left" vertical="center"/>
    </xf>
    <xf numFmtId="0" fontId="10" fillId="0" borderId="0" xfId="0" applyFont="1" applyBorder="1" applyAlignment="1">
      <alignment vertical="center"/>
    </xf>
    <xf numFmtId="0" fontId="112" fillId="7" borderId="0" xfId="0" applyFont="1" applyFill="1" applyAlignment="1">
      <alignment vertical="center"/>
    </xf>
    <xf numFmtId="164" fontId="41" fillId="8" borderId="53" xfId="0" applyNumberFormat="1" applyFont="1" applyFill="1" applyBorder="1" applyAlignment="1">
      <alignment horizontal="center" vertical="center" wrapText="1"/>
    </xf>
    <xf numFmtId="164" fontId="89" fillId="5" borderId="40" xfId="0" applyNumberFormat="1" applyFont="1" applyFill="1" applyBorder="1" applyAlignment="1">
      <alignment horizontal="center" vertical="center" shrinkToFit="1"/>
    </xf>
    <xf numFmtId="164" fontId="63" fillId="19" borderId="8" xfId="0" applyNumberFormat="1" applyFont="1" applyFill="1" applyBorder="1" applyAlignment="1">
      <alignment horizontal="center"/>
    </xf>
    <xf numFmtId="164" fontId="63" fillId="2" borderId="8" xfId="0" applyNumberFormat="1" applyFont="1" applyFill="1" applyBorder="1" applyAlignment="1">
      <alignment horizontal="center"/>
    </xf>
    <xf numFmtId="164" fontId="46" fillId="8" borderId="8" xfId="0" applyNumberFormat="1" applyFont="1" applyFill="1" applyBorder="1" applyAlignment="1">
      <alignment horizontal="center"/>
    </xf>
    <xf numFmtId="164" fontId="113" fillId="5" borderId="8" xfId="0" applyNumberFormat="1" applyFont="1" applyFill="1" applyBorder="1" applyAlignment="1">
      <alignment horizontal="center" vertical="center" shrinkToFit="1"/>
    </xf>
    <xf numFmtId="0" fontId="25" fillId="18" borderId="20" xfId="0" applyFont="1" applyFill="1" applyBorder="1" applyAlignment="1">
      <alignment horizontal="left" vertical="center" wrapText="1"/>
    </xf>
    <xf numFmtId="0" fontId="25" fillId="18" borderId="15" xfId="0" applyFont="1" applyFill="1" applyBorder="1" applyAlignment="1">
      <alignment horizontal="left" vertical="center" wrapText="1"/>
    </xf>
    <xf numFmtId="0" fontId="25" fillId="18" borderId="21" xfId="0" applyFont="1" applyFill="1" applyBorder="1" applyAlignment="1">
      <alignment horizontal="left" vertical="center" wrapText="1"/>
    </xf>
    <xf numFmtId="0" fontId="25" fillId="18" borderId="13" xfId="0" applyFont="1" applyFill="1" applyBorder="1" applyAlignment="1">
      <alignment horizontal="left" vertical="center" wrapText="1"/>
    </xf>
    <xf numFmtId="0" fontId="25" fillId="18" borderId="0" xfId="0" applyFont="1" applyFill="1" applyBorder="1" applyAlignment="1">
      <alignment horizontal="left" vertical="center" wrapText="1"/>
    </xf>
    <xf numFmtId="0" fontId="25" fillId="18" borderId="7" xfId="0" applyFont="1" applyFill="1" applyBorder="1" applyAlignment="1">
      <alignment horizontal="left" vertical="center" wrapText="1"/>
    </xf>
    <xf numFmtId="0" fontId="25" fillId="18" borderId="22" xfId="0" applyFont="1" applyFill="1" applyBorder="1" applyAlignment="1">
      <alignment horizontal="left" vertical="center" wrapText="1"/>
    </xf>
    <xf numFmtId="0" fontId="25" fillId="18" borderId="23" xfId="0" applyFont="1" applyFill="1" applyBorder="1" applyAlignment="1">
      <alignment horizontal="left" vertical="center" wrapText="1"/>
    </xf>
    <xf numFmtId="0" fontId="25" fillId="18" borderId="6" xfId="0" applyFont="1" applyFill="1" applyBorder="1" applyAlignment="1">
      <alignment horizontal="left" vertical="center" wrapText="1"/>
    </xf>
    <xf numFmtId="0" fontId="0" fillId="0" borderId="23" xfId="0" applyBorder="1" applyAlignment="1">
      <alignment horizontal="center"/>
    </xf>
    <xf numFmtId="0" fontId="6" fillId="9" borderId="18"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5" xfId="0" applyFont="1" applyFill="1" applyBorder="1" applyAlignment="1">
      <alignment horizontal="center" vertical="center"/>
    </xf>
    <xf numFmtId="0" fontId="0" fillId="6" borderId="8" xfId="0" applyFill="1" applyBorder="1" applyAlignment="1">
      <alignment horizontal="center" vertical="center" textRotation="90"/>
    </xf>
    <xf numFmtId="0" fontId="2" fillId="0" borderId="0" xfId="0" applyFont="1" applyAlignment="1">
      <alignment horizontal="center" vertical="center"/>
    </xf>
    <xf numFmtId="0" fontId="0" fillId="5" borderId="8" xfId="0" applyFill="1" applyBorder="1" applyAlignment="1">
      <alignment horizontal="center" vertical="center" textRotation="90"/>
    </xf>
    <xf numFmtId="0" fontId="29" fillId="3" borderId="0" xfId="0" applyFont="1" applyFill="1" applyAlignment="1">
      <alignment horizontal="center" vertical="center"/>
    </xf>
    <xf numFmtId="166" fontId="46" fillId="0" borderId="8" xfId="0" applyNumberFormat="1" applyFont="1" applyBorder="1" applyAlignment="1">
      <alignment horizontal="left" vertical="center"/>
    </xf>
    <xf numFmtId="0" fontId="79" fillId="0" borderId="16" xfId="0" applyFont="1" applyBorder="1" applyAlignment="1">
      <alignment horizontal="center" vertical="center" wrapText="1"/>
    </xf>
    <xf numFmtId="0" fontId="79" fillId="0" borderId="9" xfId="0" applyFont="1" applyBorder="1" applyAlignment="1">
      <alignment horizontal="center" vertical="center" wrapText="1"/>
    </xf>
    <xf numFmtId="0" fontId="79" fillId="0" borderId="37" xfId="0" applyFont="1" applyBorder="1" applyAlignment="1">
      <alignment horizontal="center" vertical="center" wrapText="1"/>
    </xf>
    <xf numFmtId="0" fontId="79" fillId="0" borderId="49" xfId="0" applyFont="1" applyBorder="1" applyAlignment="1">
      <alignment horizontal="center" vertical="center" wrapText="1"/>
    </xf>
    <xf numFmtId="0" fontId="79" fillId="0" borderId="0" xfId="0" applyFont="1" applyBorder="1" applyAlignment="1">
      <alignment horizontal="center" vertical="center" wrapText="1"/>
    </xf>
    <xf numFmtId="0" fontId="79" fillId="0" borderId="55" xfId="0" applyFont="1" applyBorder="1" applyAlignment="1">
      <alignment horizontal="center" vertical="center" wrapText="1"/>
    </xf>
    <xf numFmtId="0" fontId="79" fillId="0" borderId="17" xfId="0" applyFont="1" applyBorder="1" applyAlignment="1">
      <alignment horizontal="center" vertical="center" wrapText="1"/>
    </xf>
    <xf numFmtId="0" fontId="79" fillId="0" borderId="1" xfId="0" applyFont="1" applyBorder="1" applyAlignment="1">
      <alignment horizontal="center" vertical="center" wrapText="1"/>
    </xf>
    <xf numFmtId="0" fontId="79" fillId="0" borderId="38" xfId="0" applyFont="1" applyBorder="1" applyAlignment="1">
      <alignment horizontal="center" vertical="center" wrapText="1"/>
    </xf>
    <xf numFmtId="0" fontId="25" fillId="18" borderId="20" xfId="0" applyFont="1" applyFill="1" applyBorder="1" applyAlignment="1">
      <alignment horizontal="left" wrapText="1"/>
    </xf>
    <xf numFmtId="0" fontId="25" fillId="18" borderId="15" xfId="0" applyFont="1" applyFill="1" applyBorder="1" applyAlignment="1">
      <alignment horizontal="left" wrapText="1"/>
    </xf>
    <xf numFmtId="0" fontId="25" fillId="18" borderId="21" xfId="0" applyFont="1" applyFill="1" applyBorder="1" applyAlignment="1">
      <alignment horizontal="left" wrapText="1"/>
    </xf>
    <xf numFmtId="0" fontId="25" fillId="18" borderId="13" xfId="0" applyFont="1" applyFill="1" applyBorder="1" applyAlignment="1">
      <alignment horizontal="left" wrapText="1"/>
    </xf>
    <xf numFmtId="0" fontId="25" fillId="18" borderId="0" xfId="0" applyFont="1" applyFill="1" applyBorder="1" applyAlignment="1">
      <alignment horizontal="left" wrapText="1"/>
    </xf>
    <xf numFmtId="0" fontId="25" fillId="18" borderId="7" xfId="0" applyFont="1" applyFill="1" applyBorder="1" applyAlignment="1">
      <alignment horizontal="left" wrapText="1"/>
    </xf>
    <xf numFmtId="0" fontId="25" fillId="18" borderId="22" xfId="0" applyFont="1" applyFill="1" applyBorder="1" applyAlignment="1">
      <alignment horizontal="left" wrapText="1"/>
    </xf>
    <xf numFmtId="0" fontId="25" fillId="18" borderId="23" xfId="0" applyFont="1" applyFill="1" applyBorder="1" applyAlignment="1">
      <alignment horizontal="left" wrapText="1"/>
    </xf>
    <xf numFmtId="0" fontId="25" fillId="18" borderId="6" xfId="0" applyFont="1" applyFill="1" applyBorder="1" applyAlignment="1">
      <alignment horizontal="left" wrapText="1"/>
    </xf>
    <xf numFmtId="0" fontId="25" fillId="2" borderId="2" xfId="0" applyFont="1" applyFill="1" applyBorder="1" applyAlignment="1">
      <alignment horizontal="center" vertical="top"/>
    </xf>
    <xf numFmtId="0" fontId="25" fillId="2" borderId="3" xfId="0" applyFont="1" applyFill="1" applyBorder="1" applyAlignment="1">
      <alignment horizontal="center" vertical="top"/>
    </xf>
    <xf numFmtId="0" fontId="25" fillId="2" borderId="13" xfId="0" applyFont="1" applyFill="1" applyBorder="1" applyAlignment="1">
      <alignment horizontal="center" vertical="top"/>
    </xf>
    <xf numFmtId="0" fontId="37" fillId="2" borderId="48" xfId="0" applyFont="1" applyFill="1" applyBorder="1" applyAlignment="1">
      <alignment horizontal="center" vertical="center" shrinkToFit="1"/>
    </xf>
    <xf numFmtId="0" fontId="37" fillId="2" borderId="9" xfId="0" applyFont="1" applyFill="1" applyBorder="1" applyAlignment="1">
      <alignment horizontal="center" vertical="center" shrinkToFit="1"/>
    </xf>
    <xf numFmtId="0" fontId="37" fillId="2" borderId="13" xfId="0" applyFont="1" applyFill="1" applyBorder="1" applyAlignment="1">
      <alignment horizontal="center" vertical="center" shrinkToFit="1"/>
    </xf>
    <xf numFmtId="0" fontId="37" fillId="2" borderId="0" xfId="0" applyFont="1" applyFill="1" applyBorder="1" applyAlignment="1">
      <alignment horizontal="center" vertical="center" shrinkToFit="1"/>
    </xf>
    <xf numFmtId="0" fontId="79" fillId="2" borderId="8" xfId="0" applyFont="1" applyFill="1" applyBorder="1" applyAlignment="1">
      <alignment horizontal="left" vertical="center" wrapText="1"/>
    </xf>
    <xf numFmtId="0" fontId="84" fillId="2" borderId="8" xfId="0" applyFont="1" applyFill="1" applyBorder="1" applyAlignment="1">
      <alignment horizontal="left" vertical="center" wrapText="1"/>
    </xf>
    <xf numFmtId="0" fontId="42" fillId="2" borderId="8" xfId="0" applyFont="1" applyFill="1" applyBorder="1" applyAlignment="1">
      <alignment horizontal="left"/>
    </xf>
    <xf numFmtId="0" fontId="42" fillId="2" borderId="40" xfId="0" applyFont="1" applyFill="1" applyBorder="1" applyAlignment="1">
      <alignment horizontal="left"/>
    </xf>
    <xf numFmtId="0" fontId="39" fillId="2" borderId="8" xfId="0" applyFont="1" applyFill="1" applyBorder="1" applyAlignment="1">
      <alignment horizontal="left"/>
    </xf>
    <xf numFmtId="0" fontId="39" fillId="2" borderId="40" xfId="0" applyFont="1" applyFill="1" applyBorder="1" applyAlignment="1">
      <alignment horizontal="left"/>
    </xf>
    <xf numFmtId="0" fontId="39" fillId="2" borderId="43" xfId="0" applyFont="1" applyFill="1" applyBorder="1" applyAlignment="1">
      <alignment horizontal="left"/>
    </xf>
    <xf numFmtId="0" fontId="39" fillId="2" borderId="44" xfId="0" applyFont="1" applyFill="1" applyBorder="1" applyAlignment="1">
      <alignment horizontal="left"/>
    </xf>
    <xf numFmtId="0" fontId="38" fillId="2" borderId="20" xfId="0" applyFont="1" applyFill="1" applyBorder="1" applyAlignment="1">
      <alignment horizontal="center" vertical="center"/>
    </xf>
    <xf numFmtId="0" fontId="38" fillId="2" borderId="15"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31"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32" xfId="0" applyFont="1" applyFill="1" applyBorder="1" applyAlignment="1">
      <alignment horizontal="center" vertical="center"/>
    </xf>
    <xf numFmtId="0" fontId="38" fillId="2" borderId="52"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45" xfId="0" applyFont="1" applyFill="1" applyBorder="1" applyAlignment="1">
      <alignment horizontal="center"/>
    </xf>
    <xf numFmtId="0" fontId="38" fillId="2" borderId="46" xfId="0" applyFont="1" applyFill="1" applyBorder="1" applyAlignment="1">
      <alignment horizontal="center"/>
    </xf>
    <xf numFmtId="0" fontId="38" fillId="2" borderId="47" xfId="0" applyFont="1" applyFill="1" applyBorder="1" applyAlignment="1">
      <alignment horizontal="center"/>
    </xf>
    <xf numFmtId="0" fontId="42" fillId="2" borderId="8" xfId="0" applyFont="1" applyFill="1" applyBorder="1"/>
    <xf numFmtId="0" fontId="42" fillId="2" borderId="40" xfId="0" applyFont="1" applyFill="1" applyBorder="1"/>
    <xf numFmtId="0" fontId="31" fillId="2" borderId="23" xfId="0" applyFont="1" applyFill="1" applyBorder="1" applyAlignment="1">
      <alignment horizontal="left"/>
    </xf>
    <xf numFmtId="0" fontId="31" fillId="2" borderId="6" xfId="0" applyFont="1" applyFill="1" applyBorder="1" applyAlignment="1">
      <alignment horizontal="left"/>
    </xf>
    <xf numFmtId="0" fontId="37" fillId="2" borderId="2" xfId="0" applyFont="1" applyFill="1" applyBorder="1" applyAlignment="1">
      <alignment horizontal="center" vertical="top"/>
    </xf>
    <xf numFmtId="0" fontId="37" fillId="2" borderId="3" xfId="0" applyFont="1" applyFill="1" applyBorder="1" applyAlignment="1">
      <alignment horizontal="center" vertical="top"/>
    </xf>
    <xf numFmtId="0" fontId="37" fillId="2" borderId="4" xfId="0" applyFont="1" applyFill="1" applyBorder="1" applyAlignment="1">
      <alignment horizontal="center" vertical="top"/>
    </xf>
    <xf numFmtId="0" fontId="96" fillId="2" borderId="0" xfId="0" applyFont="1" applyFill="1" applyBorder="1" applyAlignment="1">
      <alignment horizontal="left" vertical="center" wrapText="1"/>
    </xf>
    <xf numFmtId="0" fontId="96" fillId="2" borderId="7" xfId="0" applyFont="1" applyFill="1" applyBorder="1" applyAlignment="1">
      <alignment horizontal="left" vertical="center" wrapText="1"/>
    </xf>
    <xf numFmtId="0" fontId="16" fillId="2" borderId="52" xfId="0" applyFont="1" applyFill="1" applyBorder="1" applyAlignment="1">
      <alignment horizontal="center"/>
    </xf>
    <xf numFmtId="0" fontId="16" fillId="2" borderId="11" xfId="0" applyFont="1" applyFill="1" applyBorder="1" applyAlignment="1">
      <alignment horizontal="center"/>
    </xf>
    <xf numFmtId="0" fontId="16" fillId="2" borderId="53" xfId="0" applyFont="1" applyFill="1" applyBorder="1" applyAlignment="1">
      <alignment horizontal="center"/>
    </xf>
    <xf numFmtId="0" fontId="37" fillId="2" borderId="12" xfId="0" applyFont="1" applyFill="1" applyBorder="1" applyAlignment="1">
      <alignment horizontal="center"/>
    </xf>
    <xf numFmtId="0" fontId="37" fillId="2" borderId="8" xfId="0" applyFont="1" applyFill="1" applyBorder="1" applyAlignment="1">
      <alignment horizontal="center"/>
    </xf>
    <xf numFmtId="0" fontId="37" fillId="2" borderId="40" xfId="0" applyFont="1" applyFill="1" applyBorder="1" applyAlignment="1">
      <alignment horizontal="center"/>
    </xf>
    <xf numFmtId="1" fontId="37" fillId="2" borderId="12" xfId="0" applyNumberFormat="1" applyFont="1" applyFill="1" applyBorder="1" applyAlignment="1">
      <alignment horizontal="center" vertical="center"/>
    </xf>
    <xf numFmtId="0" fontId="53" fillId="2" borderId="15" xfId="0" applyFont="1" applyFill="1" applyBorder="1" applyAlignment="1">
      <alignment horizontal="left" vertical="center" wrapText="1"/>
    </xf>
    <xf numFmtId="0" fontId="53" fillId="2" borderId="21" xfId="0" applyFont="1" applyFill="1" applyBorder="1" applyAlignment="1">
      <alignment horizontal="left" vertical="center" wrapText="1"/>
    </xf>
    <xf numFmtId="0" fontId="53" fillId="2" borderId="0" xfId="0" applyFont="1" applyFill="1" applyBorder="1" applyAlignment="1">
      <alignment horizontal="left" vertical="center" wrapText="1"/>
    </xf>
    <xf numFmtId="0" fontId="53" fillId="2" borderId="7" xfId="0" applyFont="1" applyFill="1" applyBorder="1" applyAlignment="1">
      <alignment horizontal="left" vertical="center" wrapText="1"/>
    </xf>
    <xf numFmtId="0" fontId="25" fillId="2" borderId="8" xfId="0" applyFont="1" applyFill="1" applyBorder="1" applyAlignment="1">
      <alignment horizontal="center"/>
    </xf>
    <xf numFmtId="0" fontId="25" fillId="2" borderId="40" xfId="0" applyFont="1" applyFill="1" applyBorder="1" applyAlignment="1">
      <alignment horizontal="center"/>
    </xf>
    <xf numFmtId="0" fontId="38" fillId="2" borderId="8" xfId="0" applyFont="1" applyFill="1" applyBorder="1" applyAlignment="1">
      <alignment horizontal="center"/>
    </xf>
    <xf numFmtId="0" fontId="38" fillId="2" borderId="40" xfId="0" applyFont="1" applyFill="1" applyBorder="1" applyAlignment="1">
      <alignment horizontal="center"/>
    </xf>
    <xf numFmtId="0" fontId="0" fillId="2" borderId="45" xfId="0" applyFill="1" applyBorder="1" applyAlignment="1">
      <alignment horizontal="center" vertical="center"/>
    </xf>
    <xf numFmtId="0" fontId="0" fillId="2" borderId="41" xfId="0" applyFill="1" applyBorder="1" applyAlignment="1">
      <alignment horizontal="center" vertical="center"/>
    </xf>
    <xf numFmtId="0" fontId="37" fillId="2" borderId="38"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111" fillId="2" borderId="25" xfId="0" applyFont="1" applyFill="1" applyBorder="1" applyAlignment="1">
      <alignment horizontal="center" vertical="center" wrapText="1"/>
    </xf>
    <xf numFmtId="0" fontId="111" fillId="2" borderId="50" xfId="0" applyFont="1" applyFill="1" applyBorder="1" applyAlignment="1">
      <alignment horizontal="center" vertical="center" wrapText="1"/>
    </xf>
    <xf numFmtId="0" fontId="111" fillId="2" borderId="13" xfId="0" applyFont="1" applyFill="1" applyBorder="1" applyAlignment="1">
      <alignment horizontal="center" vertical="center" wrapText="1"/>
    </xf>
    <xf numFmtId="0" fontId="111" fillId="2" borderId="24" xfId="0" applyFont="1" applyFill="1" applyBorder="1" applyAlignment="1">
      <alignment horizontal="center" vertical="center" wrapText="1"/>
    </xf>
    <xf numFmtId="0" fontId="33" fillId="2" borderId="2" xfId="0" applyFont="1" applyFill="1" applyBorder="1" applyAlignment="1">
      <alignment horizontal="center" vertical="top"/>
    </xf>
    <xf numFmtId="0" fontId="33" fillId="2" borderId="3" xfId="0" applyFont="1" applyFill="1" applyBorder="1" applyAlignment="1">
      <alignment horizontal="center" vertical="top"/>
    </xf>
    <xf numFmtId="0" fontId="33" fillId="2" borderId="4" xfId="0" applyFont="1" applyFill="1" applyBorder="1" applyAlignment="1">
      <alignment horizontal="center" vertical="top"/>
    </xf>
    <xf numFmtId="0" fontId="88" fillId="18" borderId="20" xfId="0" applyFont="1" applyFill="1" applyBorder="1" applyAlignment="1">
      <alignment horizontal="left" wrapText="1"/>
    </xf>
    <xf numFmtId="0" fontId="88" fillId="18" borderId="15" xfId="0" applyFont="1" applyFill="1" applyBorder="1" applyAlignment="1">
      <alignment horizontal="left" wrapText="1"/>
    </xf>
    <xf numFmtId="0" fontId="88" fillId="18" borderId="21" xfId="0" applyFont="1" applyFill="1" applyBorder="1" applyAlignment="1">
      <alignment horizontal="left" wrapText="1"/>
    </xf>
    <xf numFmtId="0" fontId="88" fillId="18" borderId="13" xfId="0" applyFont="1" applyFill="1" applyBorder="1" applyAlignment="1">
      <alignment horizontal="left" wrapText="1"/>
    </xf>
    <xf numFmtId="0" fontId="88" fillId="18" borderId="0" xfId="0" applyFont="1" applyFill="1" applyBorder="1" applyAlignment="1">
      <alignment horizontal="left" wrapText="1"/>
    </xf>
    <xf numFmtId="0" fontId="88" fillId="18" borderId="7" xfId="0" applyFont="1" applyFill="1" applyBorder="1" applyAlignment="1">
      <alignment horizontal="left" wrapText="1"/>
    </xf>
    <xf numFmtId="0" fontId="88" fillId="18" borderId="22" xfId="0" applyFont="1" applyFill="1" applyBorder="1" applyAlignment="1">
      <alignment horizontal="left" wrapText="1"/>
    </xf>
    <xf numFmtId="0" fontId="88" fillId="18" borderId="23" xfId="0" applyFont="1" applyFill="1" applyBorder="1" applyAlignment="1">
      <alignment horizontal="left" wrapText="1"/>
    </xf>
    <xf numFmtId="0" fontId="88" fillId="18" borderId="6" xfId="0" applyFont="1" applyFill="1" applyBorder="1" applyAlignment="1">
      <alignment horizontal="left" wrapText="1"/>
    </xf>
    <xf numFmtId="0" fontId="74" fillId="7" borderId="15" xfId="0" applyFont="1" applyFill="1" applyBorder="1" applyAlignment="1">
      <alignment horizontal="center" vertical="center"/>
    </xf>
    <xf numFmtId="0" fontId="74" fillId="7" borderId="21" xfId="0" applyFont="1" applyFill="1" applyBorder="1" applyAlignment="1">
      <alignment horizontal="center" vertical="center"/>
    </xf>
    <xf numFmtId="0" fontId="101" fillId="14" borderId="23" xfId="0" applyFont="1" applyFill="1" applyBorder="1" applyAlignment="1">
      <alignment horizontal="left" vertical="center"/>
    </xf>
    <xf numFmtId="0" fontId="57" fillId="12" borderId="2" xfId="0" applyFont="1" applyFill="1" applyBorder="1" applyAlignment="1">
      <alignment horizontal="center" vertical="center"/>
    </xf>
    <xf numFmtId="0" fontId="57" fillId="12" borderId="3" xfId="0" applyFont="1" applyFill="1" applyBorder="1" applyAlignment="1">
      <alignment horizontal="center" vertical="center"/>
    </xf>
    <xf numFmtId="0" fontId="57" fillId="12" borderId="4" xfId="0" applyFont="1" applyFill="1" applyBorder="1" applyAlignment="1">
      <alignment horizontal="center" vertical="center"/>
    </xf>
    <xf numFmtId="0" fontId="46" fillId="11" borderId="13" xfId="0" applyFont="1" applyFill="1" applyBorder="1" applyAlignment="1">
      <alignment horizontal="left" vertical="center" wrapText="1"/>
    </xf>
    <xf numFmtId="0" fontId="46" fillId="11" borderId="0" xfId="0" applyFont="1" applyFill="1" applyBorder="1" applyAlignment="1">
      <alignment horizontal="left" vertical="center" wrapText="1"/>
    </xf>
    <xf numFmtId="0" fontId="46" fillId="11" borderId="22" xfId="0" applyFont="1" applyFill="1" applyBorder="1" applyAlignment="1">
      <alignment horizontal="left" vertical="center" wrapText="1"/>
    </xf>
    <xf numFmtId="0" fontId="46" fillId="11" borderId="23" xfId="0" applyFont="1" applyFill="1" applyBorder="1" applyAlignment="1">
      <alignment horizontal="left" vertical="center" wrapText="1"/>
    </xf>
    <xf numFmtId="0" fontId="37" fillId="0" borderId="23" xfId="0" applyFont="1" applyBorder="1" applyAlignment="1"/>
    <xf numFmtId="0" fontId="16" fillId="0" borderId="13" xfId="0" applyFont="1" applyBorder="1" applyAlignment="1">
      <alignment horizontal="center" vertical="center"/>
    </xf>
    <xf numFmtId="0" fontId="11"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7" xfId="0" applyFont="1" applyBorder="1" applyAlignment="1">
      <alignment horizontal="left" vertical="center" wrapText="1"/>
    </xf>
    <xf numFmtId="0" fontId="12" fillId="0" borderId="23" xfId="0" applyFont="1" applyBorder="1" applyAlignment="1">
      <alignment horizontal="left" vertical="center" wrapText="1"/>
    </xf>
    <xf numFmtId="0" fontId="12" fillId="0" borderId="6" xfId="0" applyFont="1" applyBorder="1" applyAlignment="1">
      <alignment horizontal="left" vertical="center" wrapText="1"/>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1" fillId="4" borderId="0"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0" fillId="4" borderId="0" xfId="0" applyFill="1" applyBorder="1" applyAlignment="1">
      <alignment horizontal="left" wrapText="1"/>
    </xf>
    <xf numFmtId="0" fontId="0" fillId="4" borderId="7" xfId="0" applyFill="1" applyBorder="1" applyAlignment="1">
      <alignment horizontal="left" wrapText="1"/>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2" fillId="16" borderId="20" xfId="0" applyFont="1" applyFill="1" applyBorder="1" applyAlignment="1">
      <alignment horizontal="left" vertical="center" wrapText="1"/>
    </xf>
    <xf numFmtId="0" fontId="12" fillId="16" borderId="15" xfId="0" applyFont="1" applyFill="1" applyBorder="1" applyAlignment="1">
      <alignment horizontal="left" vertical="center" wrapText="1"/>
    </xf>
    <xf numFmtId="0" fontId="12" fillId="16" borderId="21" xfId="0" applyFont="1" applyFill="1" applyBorder="1" applyAlignment="1">
      <alignment horizontal="left" vertical="center" wrapText="1"/>
    </xf>
    <xf numFmtId="0" fontId="12" fillId="16" borderId="22" xfId="0" applyFont="1" applyFill="1" applyBorder="1" applyAlignment="1">
      <alignment horizontal="left" vertical="center" wrapText="1"/>
    </xf>
    <xf numFmtId="0" fontId="12" fillId="16" borderId="23" xfId="0" applyFont="1" applyFill="1" applyBorder="1" applyAlignment="1">
      <alignment horizontal="left" vertical="center" wrapText="1"/>
    </xf>
    <xf numFmtId="0" fontId="12" fillId="16" borderId="6" xfId="0" applyFont="1" applyFill="1" applyBorder="1" applyAlignment="1">
      <alignment horizontal="left" vertical="center" wrapText="1"/>
    </xf>
    <xf numFmtId="0" fontId="12" fillId="0" borderId="0" xfId="0" applyFont="1" applyBorder="1" applyAlignment="1">
      <alignment horizontal="center" vertical="top"/>
    </xf>
    <xf numFmtId="0" fontId="62" fillId="10" borderId="51" xfId="0" applyFont="1" applyFill="1" applyBorder="1" applyAlignment="1">
      <alignment horizontal="center" vertical="center" wrapText="1"/>
    </xf>
    <xf numFmtId="0" fontId="64" fillId="3" borderId="20" xfId="0" applyFont="1" applyFill="1" applyBorder="1" applyAlignment="1">
      <alignment horizontal="center" vertical="center"/>
    </xf>
    <xf numFmtId="0" fontId="64" fillId="3" borderId="15" xfId="0" applyFont="1" applyFill="1" applyBorder="1" applyAlignment="1">
      <alignment horizontal="center" vertical="center"/>
    </xf>
    <xf numFmtId="0" fontId="64" fillId="3" borderId="21" xfId="0" applyFont="1" applyFill="1" applyBorder="1" applyAlignment="1">
      <alignment horizontal="center" vertical="center"/>
    </xf>
    <xf numFmtId="0" fontId="64" fillId="5" borderId="22" xfId="0" applyFont="1" applyFill="1" applyBorder="1" applyAlignment="1">
      <alignment horizontal="center" vertical="center"/>
    </xf>
    <xf numFmtId="0" fontId="64" fillId="5" borderId="23" xfId="0" applyFont="1" applyFill="1" applyBorder="1" applyAlignment="1">
      <alignment horizontal="center" vertical="center"/>
    </xf>
    <xf numFmtId="0" fontId="64" fillId="5" borderId="6" xfId="0" applyFont="1" applyFill="1" applyBorder="1" applyAlignment="1">
      <alignment horizontal="center" vertical="center"/>
    </xf>
    <xf numFmtId="0" fontId="75" fillId="6" borderId="15" xfId="0" applyFont="1" applyFill="1" applyBorder="1" applyAlignment="1">
      <alignment horizontal="center" vertical="center"/>
    </xf>
    <xf numFmtId="0" fontId="75" fillId="6" borderId="21" xfId="0" applyFont="1" applyFill="1" applyBorder="1" applyAlignment="1">
      <alignment horizontal="center" vertical="center"/>
    </xf>
    <xf numFmtId="0" fontId="11" fillId="0" borderId="15" xfId="0" applyFont="1" applyBorder="1" applyAlignment="1">
      <alignment horizontal="left" vertical="center" wrapText="1"/>
    </xf>
    <xf numFmtId="0" fontId="11" fillId="0" borderId="21" xfId="0" applyFont="1" applyBorder="1" applyAlignment="1">
      <alignment horizontal="left" vertical="center" wrapText="1"/>
    </xf>
    <xf numFmtId="0" fontId="11" fillId="0" borderId="7" xfId="0" applyFont="1" applyBorder="1" applyAlignment="1">
      <alignment horizontal="left" vertical="center" wrapText="1"/>
    </xf>
    <xf numFmtId="0" fontId="84" fillId="0" borderId="0" xfId="0" applyFont="1" applyAlignment="1">
      <alignment horizontal="center"/>
    </xf>
    <xf numFmtId="0" fontId="84" fillId="0" borderId="7" xfId="0" applyFont="1" applyBorder="1" applyAlignment="1">
      <alignment horizontal="center"/>
    </xf>
    <xf numFmtId="0" fontId="56" fillId="19" borderId="20" xfId="0" applyFont="1" applyFill="1" applyBorder="1" applyAlignment="1">
      <alignment horizontal="center" vertical="center"/>
    </xf>
    <xf numFmtId="0" fontId="56" fillId="19" borderId="15" xfId="0" applyFont="1" applyFill="1" applyBorder="1" applyAlignment="1">
      <alignment horizontal="center" vertical="center"/>
    </xf>
    <xf numFmtId="0" fontId="56" fillId="19" borderId="21" xfId="0" applyFont="1" applyFill="1" applyBorder="1" applyAlignment="1">
      <alignment horizontal="center" vertical="center"/>
    </xf>
    <xf numFmtId="0" fontId="16" fillId="0" borderId="0" xfId="0" applyFont="1" applyAlignment="1">
      <alignment horizontal="center" vertical="center" wrapText="1"/>
    </xf>
    <xf numFmtId="164" fontId="12" fillId="0" borderId="58" xfId="0" applyNumberFormat="1" applyFont="1" applyBorder="1" applyAlignment="1" applyProtection="1">
      <alignment horizontal="center" vertical="center"/>
    </xf>
    <xf numFmtId="164" fontId="12" fillId="0" borderId="19" xfId="0" applyNumberFormat="1" applyFont="1" applyBorder="1" applyAlignment="1" applyProtection="1">
      <alignment horizontal="center" vertical="center"/>
    </xf>
    <xf numFmtId="164" fontId="12" fillId="0" borderId="5" xfId="0" applyNumberFormat="1" applyFont="1" applyBorder="1" applyAlignment="1" applyProtection="1">
      <alignment horizontal="center" vertical="center"/>
    </xf>
    <xf numFmtId="0" fontId="0" fillId="2" borderId="0" xfId="0" applyFill="1" applyAlignment="1">
      <alignment horizontal="center"/>
    </xf>
    <xf numFmtId="0" fontId="12" fillId="0" borderId="20"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02" fillId="19" borderId="0" xfId="0" applyFont="1" applyFill="1" applyAlignment="1">
      <alignment horizontal="left"/>
    </xf>
    <xf numFmtId="0" fontId="11" fillId="0" borderId="21" xfId="0" applyFont="1" applyBorder="1" applyAlignment="1">
      <alignment horizontal="left" vertical="center"/>
    </xf>
    <xf numFmtId="0" fontId="11" fillId="0" borderId="6" xfId="0" applyFont="1" applyBorder="1" applyAlignment="1">
      <alignment horizontal="left" vertical="center"/>
    </xf>
    <xf numFmtId="0" fontId="12" fillId="0" borderId="34" xfId="0" applyFont="1" applyBorder="1" applyAlignment="1" applyProtection="1">
      <alignment horizontal="left" vertical="center"/>
      <protection locked="0"/>
    </xf>
    <xf numFmtId="0" fontId="12" fillId="0" borderId="35"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2" xfId="0" applyFont="1" applyBorder="1" applyAlignment="1">
      <alignment horizontal="center" vertical="center" textRotation="90"/>
    </xf>
    <xf numFmtId="0" fontId="12" fillId="0" borderId="3" xfId="0" applyFont="1" applyBorder="1" applyAlignment="1">
      <alignment horizontal="center" vertical="center" textRotation="90"/>
    </xf>
    <xf numFmtId="0" fontId="12" fillId="0" borderId="4" xfId="0" applyFont="1" applyBorder="1" applyAlignment="1">
      <alignment horizontal="center" vertical="center" textRotation="90"/>
    </xf>
    <xf numFmtId="0" fontId="76" fillId="0" borderId="0" xfId="0" applyFont="1" applyAlignment="1">
      <alignment horizontal="center"/>
    </xf>
    <xf numFmtId="0" fontId="0" fillId="0" borderId="0" xfId="0" applyAlignment="1">
      <alignment horizontal="center"/>
    </xf>
    <xf numFmtId="0" fontId="16" fillId="0" borderId="0" xfId="0" applyFont="1" applyAlignment="1">
      <alignment horizontal="center"/>
    </xf>
    <xf numFmtId="14" fontId="16" fillId="0" borderId="0" xfId="0" applyNumberFormat="1" applyFont="1" applyAlignment="1">
      <alignment horizontal="center" wrapText="1"/>
    </xf>
    <xf numFmtId="0" fontId="16" fillId="0" borderId="0" xfId="0" applyFont="1" applyAlignment="1">
      <alignment horizontal="center" wrapText="1"/>
    </xf>
    <xf numFmtId="0" fontId="7" fillId="0" borderId="0" xfId="0" applyFont="1" applyAlignment="1">
      <alignment horizontal="center" vertical="center" wrapText="1"/>
    </xf>
    <xf numFmtId="14"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24" fillId="0" borderId="23" xfId="0" applyFont="1" applyBorder="1" applyAlignment="1">
      <alignment horizontal="center"/>
    </xf>
    <xf numFmtId="0" fontId="20" fillId="2" borderId="18" xfId="0" applyFont="1" applyFill="1" applyBorder="1" applyAlignment="1" applyProtection="1">
      <alignment horizontal="left" vertical="center"/>
      <protection locked="0"/>
    </xf>
    <xf numFmtId="0" fontId="20" fillId="2" borderId="19" xfId="0" applyFont="1" applyFill="1" applyBorder="1" applyAlignment="1" applyProtection="1">
      <alignment horizontal="left" vertical="center"/>
      <protection locked="0"/>
    </xf>
    <xf numFmtId="0" fontId="20" fillId="2" borderId="5" xfId="0" applyFont="1" applyFill="1" applyBorder="1" applyAlignment="1" applyProtection="1">
      <alignment horizontal="left" vertical="center"/>
      <protection locked="0"/>
    </xf>
    <xf numFmtId="14" fontId="12" fillId="0" borderId="0" xfId="0" applyNumberFormat="1" applyFont="1" applyBorder="1" applyAlignment="1" applyProtection="1">
      <alignment horizontal="center" vertical="center"/>
      <protection locked="0"/>
    </xf>
    <xf numFmtId="0" fontId="11" fillId="0" borderId="0" xfId="0" applyFont="1" applyBorder="1" applyAlignment="1">
      <alignment horizontal="center" vertical="center"/>
    </xf>
    <xf numFmtId="14" fontId="12" fillId="0" borderId="18" xfId="0" applyNumberFormat="1"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14" fontId="12" fillId="0" borderId="19" xfId="0" applyNumberFormat="1" applyFont="1" applyBorder="1" applyAlignment="1" applyProtection="1">
      <alignment horizontal="center" vertical="center"/>
      <protection locked="0"/>
    </xf>
    <xf numFmtId="14" fontId="12" fillId="0" borderId="5" xfId="0" applyNumberFormat="1" applyFont="1" applyBorder="1" applyAlignment="1" applyProtection="1">
      <alignment horizontal="center" vertical="center"/>
      <protection locked="0"/>
    </xf>
    <xf numFmtId="0" fontId="0" fillId="0" borderId="0" xfId="0" applyAlignment="1">
      <alignment horizontal="right" vertical="center"/>
    </xf>
    <xf numFmtId="0" fontId="12" fillId="0" borderId="26" xfId="0" applyFont="1" applyBorder="1" applyAlignment="1" applyProtection="1">
      <alignment horizontal="left" vertical="center"/>
      <protection locked="0"/>
    </xf>
    <xf numFmtId="0" fontId="34" fillId="0" borderId="20" xfId="0" applyFont="1" applyBorder="1" applyAlignment="1">
      <alignment horizontal="left" vertical="top" wrapText="1"/>
    </xf>
    <xf numFmtId="0" fontId="34" fillId="0" borderId="15" xfId="0" applyFont="1" applyBorder="1" applyAlignment="1">
      <alignment horizontal="left" vertical="top" wrapText="1"/>
    </xf>
    <xf numFmtId="0" fontId="34" fillId="0" borderId="21" xfId="0" applyFont="1" applyBorder="1" applyAlignment="1">
      <alignment horizontal="left" vertical="top" wrapText="1"/>
    </xf>
    <xf numFmtId="0" fontId="34" fillId="0" borderId="13" xfId="0" applyFont="1" applyBorder="1" applyAlignment="1">
      <alignment horizontal="left" vertical="top" wrapText="1"/>
    </xf>
    <xf numFmtId="0" fontId="34" fillId="0" borderId="0" xfId="0" applyFont="1" applyBorder="1" applyAlignment="1">
      <alignment horizontal="left" vertical="top" wrapText="1"/>
    </xf>
    <xf numFmtId="0" fontId="34" fillId="0" borderId="7" xfId="0" applyFont="1" applyBorder="1" applyAlignment="1">
      <alignment horizontal="left" vertical="top" wrapText="1"/>
    </xf>
    <xf numFmtId="0" fontId="34" fillId="0" borderId="22" xfId="0" applyFont="1" applyBorder="1" applyAlignment="1">
      <alignment horizontal="left" vertical="top" wrapText="1"/>
    </xf>
    <xf numFmtId="0" fontId="34" fillId="0" borderId="23" xfId="0" applyFont="1" applyBorder="1" applyAlignment="1">
      <alignment horizontal="left" vertical="top" wrapText="1"/>
    </xf>
    <xf numFmtId="0" fontId="34" fillId="0" borderId="6" xfId="0" applyFont="1" applyBorder="1" applyAlignment="1">
      <alignment horizontal="left" vertical="top" wrapText="1"/>
    </xf>
    <xf numFmtId="0" fontId="2" fillId="0" borderId="0" xfId="0" applyFont="1" applyAlignment="1">
      <alignment horizontal="center" vertical="center" wrapText="1"/>
    </xf>
    <xf numFmtId="0" fontId="58" fillId="0" borderId="0" xfId="0" applyFont="1" applyAlignment="1">
      <alignment horizontal="left" vertical="center" wrapText="1"/>
    </xf>
    <xf numFmtId="0" fontId="66" fillId="0" borderId="0" xfId="0" applyFont="1" applyAlignment="1">
      <alignment horizontal="left" vertical="center" wrapText="1"/>
    </xf>
    <xf numFmtId="0" fontId="12" fillId="0" borderId="13" xfId="0" applyFont="1" applyBorder="1" applyAlignment="1">
      <alignment horizontal="center" vertical="center" textRotation="90"/>
    </xf>
    <xf numFmtId="0" fontId="12" fillId="0" borderId="18" xfId="0" applyFont="1" applyBorder="1" applyAlignment="1" applyProtection="1">
      <alignment horizontal="center" vertical="center"/>
      <protection locked="0"/>
    </xf>
    <xf numFmtId="1" fontId="12" fillId="0" borderId="18" xfId="0" applyNumberFormat="1" applyFont="1" applyBorder="1" applyAlignment="1" applyProtection="1">
      <alignment horizontal="center" vertical="center"/>
      <protection locked="0"/>
    </xf>
    <xf numFmtId="1" fontId="12" fillId="0" borderId="19" xfId="0" applyNumberFormat="1" applyFont="1" applyBorder="1" applyAlignment="1" applyProtection="1">
      <alignment horizontal="center" vertical="center"/>
      <protection locked="0"/>
    </xf>
    <xf numFmtId="1" fontId="12" fillId="0" borderId="5" xfId="0" applyNumberFormat="1" applyFont="1" applyBorder="1" applyAlignment="1" applyProtection="1">
      <alignment horizontal="center" vertical="center"/>
      <protection locked="0"/>
    </xf>
    <xf numFmtId="0" fontId="21" fillId="0" borderId="61" xfId="0" applyFont="1" applyBorder="1" applyAlignment="1" applyProtection="1">
      <alignment horizontal="left" vertical="center" wrapText="1"/>
    </xf>
    <xf numFmtId="0" fontId="21" fillId="0" borderId="64" xfId="0" applyFont="1" applyBorder="1" applyAlignment="1" applyProtection="1">
      <alignment horizontal="left" vertical="center" wrapText="1"/>
    </xf>
    <xf numFmtId="0" fontId="21" fillId="0" borderId="65" xfId="0" applyFont="1" applyBorder="1" applyAlignment="1" applyProtection="1">
      <alignment horizontal="center" vertical="center" textRotation="90" wrapText="1"/>
    </xf>
    <xf numFmtId="0" fontId="21" fillId="0" borderId="50" xfId="0" applyFont="1" applyBorder="1" applyAlignment="1" applyProtection="1">
      <alignment horizontal="center" vertical="center" textRotation="90" wrapText="1"/>
    </xf>
    <xf numFmtId="0" fontId="21" fillId="0" borderId="24" xfId="0" applyFont="1" applyBorder="1" applyAlignment="1" applyProtection="1">
      <alignment horizontal="center" vertical="center" textRotation="90" wrapText="1"/>
    </xf>
    <xf numFmtId="0" fontId="44" fillId="0" borderId="0" xfId="0" applyFont="1" applyProtection="1"/>
    <xf numFmtId="0" fontId="31" fillId="0" borderId="0" xfId="0" applyFont="1" applyAlignment="1" applyProtection="1">
      <alignment horizontal="left"/>
    </xf>
    <xf numFmtId="0" fontId="0" fillId="0" borderId="0" xfId="0" applyAlignment="1" applyProtection="1">
      <alignment horizontal="center"/>
    </xf>
    <xf numFmtId="0" fontId="30" fillId="16" borderId="0" xfId="0" applyFont="1" applyFill="1" applyAlignment="1" applyProtection="1">
      <alignment horizontal="left"/>
    </xf>
    <xf numFmtId="0" fontId="30" fillId="5" borderId="0" xfId="0" applyFont="1" applyFill="1" applyAlignment="1" applyProtection="1">
      <alignment horizontal="left" vertical="center" wrapText="1"/>
    </xf>
    <xf numFmtId="0" fontId="31" fillId="0" borderId="0" xfId="0" applyFont="1" applyBorder="1" applyAlignment="1" applyProtection="1">
      <alignment horizontal="left" wrapText="1"/>
    </xf>
    <xf numFmtId="0" fontId="65" fillId="8" borderId="20" xfId="0" applyFont="1" applyFill="1" applyBorder="1" applyAlignment="1" applyProtection="1">
      <alignment horizontal="center" vertical="center" wrapText="1"/>
    </xf>
    <xf numFmtId="0" fontId="65" fillId="8" borderId="15" xfId="0" applyFont="1" applyFill="1" applyBorder="1" applyAlignment="1" applyProtection="1">
      <alignment horizontal="center" vertical="center" wrapText="1"/>
    </xf>
    <xf numFmtId="0" fontId="65" fillId="8" borderId="21" xfId="0" applyFont="1" applyFill="1" applyBorder="1" applyAlignment="1" applyProtection="1">
      <alignment horizontal="center" vertical="center" wrapText="1"/>
    </xf>
    <xf numFmtId="0" fontId="65" fillId="8" borderId="13" xfId="0" applyFont="1" applyFill="1" applyBorder="1" applyAlignment="1" applyProtection="1">
      <alignment horizontal="center" vertical="center" wrapText="1"/>
    </xf>
    <xf numFmtId="0" fontId="65" fillId="8" borderId="0" xfId="0" applyFont="1" applyFill="1" applyBorder="1" applyAlignment="1" applyProtection="1">
      <alignment horizontal="center" vertical="center" wrapText="1"/>
    </xf>
    <xf numFmtId="0" fontId="65" fillId="8" borderId="7" xfId="0" applyFont="1" applyFill="1" applyBorder="1" applyAlignment="1" applyProtection="1">
      <alignment horizontal="center" vertical="center" wrapText="1"/>
    </xf>
    <xf numFmtId="0" fontId="65" fillId="8" borderId="22" xfId="0" applyFont="1" applyFill="1" applyBorder="1" applyAlignment="1" applyProtection="1">
      <alignment horizontal="center" vertical="center" wrapText="1"/>
    </xf>
    <xf numFmtId="0" fontId="65" fillId="8" borderId="23" xfId="0" applyFont="1" applyFill="1" applyBorder="1" applyAlignment="1" applyProtection="1">
      <alignment horizontal="center" vertical="center" wrapText="1"/>
    </xf>
    <xf numFmtId="0" fontId="65" fillId="8" borderId="6" xfId="0" applyFont="1" applyFill="1" applyBorder="1" applyAlignment="1" applyProtection="1">
      <alignment horizontal="center" vertical="center" wrapText="1"/>
    </xf>
    <xf numFmtId="164" fontId="0" fillId="4" borderId="0" xfId="0" applyNumberFormat="1" applyFill="1" applyAlignment="1" applyProtection="1">
      <alignment horizontal="left"/>
    </xf>
    <xf numFmtId="164" fontId="0" fillId="4" borderId="55" xfId="0" applyNumberFormat="1" applyFill="1" applyBorder="1" applyAlignment="1" applyProtection="1">
      <alignment horizontal="left"/>
    </xf>
    <xf numFmtId="0" fontId="35" fillId="18" borderId="0" xfId="0" applyFont="1" applyFill="1" applyAlignment="1" applyProtection="1">
      <alignment horizontal="center" vertical="center" wrapText="1"/>
    </xf>
    <xf numFmtId="0" fontId="49" fillId="0" borderId="20" xfId="0" applyFont="1" applyBorder="1" applyAlignment="1" applyProtection="1">
      <alignment horizontal="center" vertical="center"/>
    </xf>
    <xf numFmtId="0" fontId="49" fillId="0" borderId="15" xfId="0" applyFont="1" applyBorder="1" applyAlignment="1" applyProtection="1">
      <alignment horizontal="center" vertical="center"/>
    </xf>
    <xf numFmtId="0" fontId="49" fillId="0" borderId="21" xfId="0" applyFont="1" applyBorder="1" applyAlignment="1" applyProtection="1">
      <alignment horizontal="center" vertical="center"/>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9" fillId="0" borderId="7" xfId="0" applyFont="1" applyBorder="1" applyAlignment="1" applyProtection="1">
      <alignment horizontal="center" vertical="center"/>
    </xf>
    <xf numFmtId="0" fontId="49" fillId="0" borderId="22" xfId="0" applyFont="1" applyBorder="1" applyAlignment="1" applyProtection="1">
      <alignment horizontal="center" vertical="center"/>
    </xf>
    <xf numFmtId="0" fontId="49" fillId="0" borderId="23" xfId="0" applyFont="1" applyBorder="1" applyAlignment="1" applyProtection="1">
      <alignment horizontal="center" vertical="center"/>
    </xf>
    <xf numFmtId="0" fontId="49" fillId="0" borderId="6" xfId="0" applyFont="1" applyBorder="1" applyAlignment="1" applyProtection="1">
      <alignment horizontal="center" vertical="center"/>
    </xf>
    <xf numFmtId="0" fontId="53" fillId="2" borderId="61" xfId="0" applyFont="1" applyFill="1" applyBorder="1" applyAlignment="1" applyProtection="1">
      <alignment horizontal="center" vertical="center" wrapText="1"/>
    </xf>
    <xf numFmtId="0" fontId="53" fillId="2" borderId="62" xfId="0" applyFont="1" applyFill="1" applyBorder="1" applyAlignment="1" applyProtection="1">
      <alignment horizontal="center" vertical="center" wrapText="1"/>
    </xf>
    <xf numFmtId="0" fontId="53" fillId="2" borderId="64" xfId="0" applyFont="1" applyFill="1" applyBorder="1" applyAlignment="1" applyProtection="1">
      <alignment horizontal="center" vertical="center" wrapText="1"/>
    </xf>
    <xf numFmtId="0" fontId="53" fillId="2" borderId="63" xfId="0" applyFont="1" applyFill="1" applyBorder="1" applyAlignment="1" applyProtection="1">
      <alignment horizontal="center" vertical="center" wrapText="1"/>
    </xf>
    <xf numFmtId="0" fontId="56" fillId="4" borderId="20" xfId="0" applyFont="1" applyFill="1" applyBorder="1" applyAlignment="1" applyProtection="1">
      <alignment horizontal="center" vertical="center" wrapText="1"/>
    </xf>
    <xf numFmtId="0" fontId="56" fillId="4" borderId="15" xfId="0" applyFont="1" applyFill="1" applyBorder="1" applyAlignment="1" applyProtection="1">
      <alignment horizontal="center" vertical="center" wrapText="1"/>
    </xf>
    <xf numFmtId="0" fontId="56" fillId="4" borderId="21" xfId="0" applyFont="1" applyFill="1" applyBorder="1" applyAlignment="1" applyProtection="1">
      <alignment horizontal="center" vertical="center" wrapText="1"/>
    </xf>
    <xf numFmtId="0" fontId="56" fillId="4" borderId="13" xfId="0" applyFont="1" applyFill="1" applyBorder="1" applyAlignment="1" applyProtection="1">
      <alignment horizontal="center" vertical="center" wrapText="1"/>
    </xf>
    <xf numFmtId="0" fontId="56" fillId="4" borderId="0" xfId="0" applyFont="1" applyFill="1" applyBorder="1" applyAlignment="1" applyProtection="1">
      <alignment horizontal="center" vertical="center" wrapText="1"/>
    </xf>
    <xf numFmtId="0" fontId="56" fillId="4" borderId="7" xfId="0" applyFont="1" applyFill="1" applyBorder="1" applyAlignment="1" applyProtection="1">
      <alignment horizontal="center" vertical="center" wrapText="1"/>
    </xf>
    <xf numFmtId="0" fontId="56" fillId="4" borderId="22" xfId="0" applyFont="1" applyFill="1" applyBorder="1" applyAlignment="1" applyProtection="1">
      <alignment horizontal="center" vertical="center" wrapText="1"/>
    </xf>
    <xf numFmtId="0" fontId="56" fillId="4" borderId="23" xfId="0" applyFont="1" applyFill="1" applyBorder="1" applyAlignment="1" applyProtection="1">
      <alignment horizontal="center" vertical="center" wrapText="1"/>
    </xf>
    <xf numFmtId="0" fontId="56" fillId="4" borderId="6" xfId="0" applyFont="1" applyFill="1" applyBorder="1" applyAlignment="1" applyProtection="1">
      <alignment horizontal="center" vertical="center" wrapText="1"/>
    </xf>
    <xf numFmtId="164" fontId="37" fillId="8" borderId="28" xfId="0" applyNumberFormat="1" applyFont="1" applyFill="1" applyBorder="1" applyAlignment="1" applyProtection="1">
      <alignment horizontal="center" vertical="center"/>
      <protection locked="0"/>
    </xf>
    <xf numFmtId="164" fontId="37" fillId="8" borderId="59" xfId="0" applyNumberFormat="1" applyFont="1" applyFill="1" applyBorder="1" applyAlignment="1" applyProtection="1">
      <alignment horizontal="center" vertical="center"/>
      <protection locked="0"/>
    </xf>
    <xf numFmtId="0" fontId="16" fillId="2" borderId="28" xfId="0" applyFont="1" applyFill="1" applyBorder="1" applyAlignment="1" applyProtection="1">
      <alignment horizontal="center" vertical="center" wrapText="1"/>
    </xf>
    <xf numFmtId="0" fontId="16" fillId="2" borderId="59" xfId="0" applyFont="1" applyFill="1" applyBorder="1" applyAlignment="1" applyProtection="1">
      <alignment horizontal="center" vertical="center" wrapText="1"/>
    </xf>
    <xf numFmtId="0" fontId="47" fillId="2" borderId="28" xfId="0" applyFont="1" applyFill="1" applyBorder="1" applyAlignment="1" applyProtection="1">
      <alignment horizontal="center" vertical="center" wrapText="1"/>
    </xf>
    <xf numFmtId="0" fontId="47" fillId="2" borderId="59" xfId="0" applyFont="1" applyFill="1" applyBorder="1" applyAlignment="1" applyProtection="1">
      <alignment horizontal="center" vertical="center" wrapText="1"/>
    </xf>
    <xf numFmtId="164" fontId="25" fillId="8" borderId="28" xfId="0" applyNumberFormat="1" applyFont="1" applyFill="1" applyBorder="1" applyAlignment="1" applyProtection="1">
      <alignment horizontal="center" vertical="center"/>
      <protection locked="0"/>
    </xf>
    <xf numFmtId="164" fontId="25" fillId="8" borderId="59" xfId="0" applyNumberFormat="1" applyFont="1" applyFill="1" applyBorder="1" applyAlignment="1" applyProtection="1">
      <alignment horizontal="center" vertical="center"/>
      <protection locked="0"/>
    </xf>
    <xf numFmtId="0" fontId="12" fillId="0" borderId="23" xfId="0" applyFont="1" applyBorder="1" applyAlignment="1" applyProtection="1">
      <alignment horizontal="center" vertical="center"/>
    </xf>
    <xf numFmtId="14" fontId="58" fillId="0" borderId="61" xfId="0" applyNumberFormat="1" applyFont="1" applyBorder="1" applyAlignment="1" applyProtection="1">
      <alignment horizontal="left" vertical="center"/>
    </xf>
    <xf numFmtId="14" fontId="58" fillId="0" borderId="62" xfId="0" applyNumberFormat="1" applyFont="1" applyBorder="1" applyAlignment="1" applyProtection="1">
      <alignment horizontal="left" vertical="center"/>
    </xf>
    <xf numFmtId="14" fontId="58" fillId="0" borderId="63" xfId="0" applyNumberFormat="1" applyFont="1" applyBorder="1" applyAlignment="1" applyProtection="1">
      <alignment horizontal="left" vertical="center"/>
    </xf>
    <xf numFmtId="0" fontId="58" fillId="0" borderId="10" xfId="0" applyFont="1" applyBorder="1" applyAlignment="1" applyProtection="1">
      <alignment horizontal="left" vertical="center"/>
    </xf>
    <xf numFmtId="0" fontId="58" fillId="0" borderId="11" xfId="0" applyFont="1" applyBorder="1" applyAlignment="1" applyProtection="1">
      <alignment horizontal="left" vertical="center"/>
    </xf>
    <xf numFmtId="0" fontId="58" fillId="0" borderId="53" xfId="0" applyFont="1" applyBorder="1" applyAlignment="1" applyProtection="1">
      <alignment horizontal="left" vertical="center"/>
    </xf>
    <xf numFmtId="0" fontId="4" fillId="0" borderId="10"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21" fillId="0" borderId="10" xfId="0" applyFont="1" applyBorder="1" applyAlignment="1" applyProtection="1">
      <alignment horizontal="left" vertical="center" wrapText="1"/>
    </xf>
    <xf numFmtId="0" fontId="21" fillId="0" borderId="12" xfId="0" applyFont="1" applyBorder="1" applyAlignment="1" applyProtection="1">
      <alignment horizontal="left" vertical="center" wrapText="1"/>
    </xf>
    <xf numFmtId="0" fontId="5" fillId="0" borderId="1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164" fontId="77" fillId="0" borderId="10" xfId="0" applyNumberFormat="1" applyFont="1" applyBorder="1" applyAlignment="1" applyProtection="1">
      <alignment horizontal="center" vertical="center"/>
    </xf>
    <xf numFmtId="164" fontId="77" fillId="0" borderId="11" xfId="0" applyNumberFormat="1" applyFont="1" applyBorder="1" applyAlignment="1" applyProtection="1">
      <alignment horizontal="center" vertical="center"/>
    </xf>
    <xf numFmtId="164" fontId="77" fillId="0" borderId="53" xfId="0" applyNumberFormat="1" applyFont="1" applyBorder="1" applyAlignment="1" applyProtection="1">
      <alignment horizontal="center" vertical="center"/>
    </xf>
    <xf numFmtId="165" fontId="36" fillId="0" borderId="10" xfId="0" applyNumberFormat="1" applyFont="1" applyBorder="1" applyAlignment="1" applyProtection="1">
      <alignment horizontal="center" vertical="center"/>
    </xf>
    <xf numFmtId="165" fontId="36" fillId="0" borderId="11" xfId="0" applyNumberFormat="1" applyFont="1" applyBorder="1" applyAlignment="1" applyProtection="1">
      <alignment horizontal="center" vertical="center"/>
    </xf>
    <xf numFmtId="165" fontId="36" fillId="0" borderId="53" xfId="0" applyNumberFormat="1"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11" fillId="0" borderId="10" xfId="0" applyFont="1" applyBorder="1" applyAlignment="1" applyProtection="1">
      <alignment horizontal="left" vertical="center"/>
    </xf>
    <xf numFmtId="0" fontId="11" fillId="0" borderId="11" xfId="0" applyFont="1" applyBorder="1" applyAlignment="1" applyProtection="1">
      <alignment horizontal="left" vertical="center"/>
    </xf>
    <xf numFmtId="0" fontId="11" fillId="0" borderId="53" xfId="0" applyFont="1" applyBorder="1" applyAlignment="1" applyProtection="1">
      <alignment horizontal="left" vertical="center"/>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164" fontId="77" fillId="2" borderId="16" xfId="0" applyNumberFormat="1" applyFont="1" applyFill="1" applyBorder="1" applyAlignment="1" applyProtection="1">
      <alignment horizontal="center" vertical="center" wrapText="1"/>
    </xf>
    <xf numFmtId="164" fontId="77" fillId="2" borderId="9" xfId="0" applyNumberFormat="1" applyFont="1" applyFill="1" applyBorder="1" applyAlignment="1" applyProtection="1">
      <alignment horizontal="center" vertical="center" wrapText="1"/>
    </xf>
    <xf numFmtId="164" fontId="77" fillId="2" borderId="60" xfId="0" applyNumberFormat="1" applyFont="1" applyFill="1" applyBorder="1" applyAlignment="1" applyProtection="1">
      <alignment horizontal="center" vertical="center" wrapText="1"/>
    </xf>
    <xf numFmtId="164" fontId="77" fillId="2" borderId="49" xfId="0" applyNumberFormat="1" applyFont="1" applyFill="1" applyBorder="1" applyAlignment="1" applyProtection="1">
      <alignment horizontal="center" vertical="center" wrapText="1"/>
    </xf>
    <xf numFmtId="164" fontId="77" fillId="2" borderId="0" xfId="0" applyNumberFormat="1" applyFont="1" applyFill="1" applyBorder="1" applyAlignment="1" applyProtection="1">
      <alignment horizontal="center" vertical="center" wrapText="1"/>
    </xf>
    <xf numFmtId="164" fontId="77" fillId="2" borderId="7" xfId="0" applyNumberFormat="1" applyFont="1" applyFill="1" applyBorder="1" applyAlignment="1" applyProtection="1">
      <alignment horizontal="center" vertical="center" wrapText="1"/>
    </xf>
    <xf numFmtId="164" fontId="77" fillId="2" borderId="17" xfId="0" applyNumberFormat="1" applyFont="1" applyFill="1" applyBorder="1" applyAlignment="1" applyProtection="1">
      <alignment horizontal="center" vertical="center" wrapText="1"/>
    </xf>
    <xf numFmtId="164" fontId="77" fillId="2" borderId="1" xfId="0" applyNumberFormat="1" applyFont="1" applyFill="1" applyBorder="1" applyAlignment="1" applyProtection="1">
      <alignment horizontal="center" vertical="center" wrapText="1"/>
    </xf>
    <xf numFmtId="164" fontId="77" fillId="2" borderId="32" xfId="0" applyNumberFormat="1" applyFont="1" applyFill="1" applyBorder="1" applyAlignment="1" applyProtection="1">
      <alignment horizontal="center" vertical="center" wrapText="1"/>
    </xf>
    <xf numFmtId="164" fontId="78" fillId="2" borderId="10" xfId="0" applyNumberFormat="1" applyFont="1" applyFill="1" applyBorder="1" applyAlignment="1" applyProtection="1">
      <alignment horizontal="center" vertical="center" wrapText="1"/>
    </xf>
    <xf numFmtId="164" fontId="78" fillId="2" borderId="11" xfId="0" applyNumberFormat="1" applyFont="1" applyFill="1" applyBorder="1" applyAlignment="1" applyProtection="1">
      <alignment horizontal="center" vertical="center" wrapText="1"/>
    </xf>
    <xf numFmtId="164" fontId="78" fillId="2" borderId="53" xfId="0" applyNumberFormat="1" applyFont="1" applyFill="1" applyBorder="1" applyAlignment="1" applyProtection="1">
      <alignment horizontal="center" vertical="center" wrapText="1"/>
    </xf>
    <xf numFmtId="14" fontId="7" fillId="0" borderId="0" xfId="0" applyNumberFormat="1" applyFont="1" applyBorder="1" applyAlignment="1" applyProtection="1">
      <alignment horizontal="center" vertical="center"/>
    </xf>
    <xf numFmtId="0" fontId="31" fillId="0" borderId="0" xfId="0" applyFont="1" applyBorder="1" applyAlignment="1" applyProtection="1">
      <alignment horizontal="center" wrapText="1"/>
    </xf>
    <xf numFmtId="14" fontId="31" fillId="0" borderId="0" xfId="0" applyNumberFormat="1" applyFont="1" applyAlignment="1" applyProtection="1">
      <alignment horizontal="center" vertical="top"/>
    </xf>
    <xf numFmtId="0" fontId="31" fillId="0" borderId="0" xfId="0" applyFont="1" applyAlignment="1" applyProtection="1">
      <alignment horizontal="center" vertical="top"/>
    </xf>
    <xf numFmtId="0" fontId="7" fillId="0" borderId="0" xfId="0" applyFont="1" applyBorder="1" applyAlignment="1" applyProtection="1">
      <alignment horizontal="center" vertical="center"/>
    </xf>
    <xf numFmtId="0" fontId="93" fillId="0" borderId="0" xfId="0" applyFont="1" applyAlignment="1" applyProtection="1">
      <alignment horizontal="center"/>
    </xf>
    <xf numFmtId="0" fontId="21" fillId="0" borderId="10"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31" fillId="0" borderId="0" xfId="0" applyFont="1" applyAlignment="1" applyProtection="1">
      <alignment horizontal="left" vertical="top" wrapText="1"/>
    </xf>
    <xf numFmtId="0" fontId="34" fillId="0" borderId="0" xfId="0" applyFont="1" applyBorder="1" applyAlignment="1" applyProtection="1">
      <alignment horizontal="center" vertical="top" wrapText="1"/>
    </xf>
    <xf numFmtId="0" fontId="21" fillId="0" borderId="15"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164" fontId="43" fillId="0" borderId="56" xfId="0" applyNumberFormat="1" applyFont="1" applyBorder="1" applyAlignment="1" applyProtection="1">
      <alignment horizontal="center" vertical="center"/>
    </xf>
    <xf numFmtId="164" fontId="43" fillId="0" borderId="57" xfId="0" applyNumberFormat="1" applyFont="1" applyBorder="1" applyAlignment="1" applyProtection="1">
      <alignment horizontal="center" vertical="center"/>
    </xf>
    <xf numFmtId="0" fontId="3" fillId="0" borderId="16"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3" fillId="0" borderId="38" xfId="0" applyFont="1" applyBorder="1" applyAlignment="1" applyProtection="1">
      <alignment horizontal="left" vertical="center" wrapText="1"/>
    </xf>
    <xf numFmtId="0" fontId="3" fillId="0" borderId="49" xfId="0" applyFont="1" applyBorder="1" applyAlignment="1" applyProtection="1">
      <alignment horizontal="left" vertical="center" wrapText="1"/>
    </xf>
    <xf numFmtId="0" fontId="3" fillId="0" borderId="55" xfId="0" applyFont="1" applyBorder="1" applyAlignment="1" applyProtection="1">
      <alignment horizontal="left" vertical="center" wrapText="1"/>
    </xf>
    <xf numFmtId="0" fontId="31" fillId="0" borderId="0" xfId="0" applyFont="1" applyAlignment="1">
      <alignment horizontal="center"/>
    </xf>
    <xf numFmtId="0" fontId="31" fillId="0" borderId="7" xfId="0" applyFont="1" applyBorder="1" applyAlignment="1">
      <alignment horizontal="center"/>
    </xf>
    <xf numFmtId="0" fontId="16" fillId="0" borderId="0" xfId="0" applyFont="1" applyAlignment="1">
      <alignment horizontal="center" vertical="top" wrapText="1"/>
    </xf>
    <xf numFmtId="14" fontId="27" fillId="0" borderId="0" xfId="0" applyNumberFormat="1" applyFont="1" applyAlignment="1">
      <alignment horizontal="center" vertical="top" wrapText="1"/>
    </xf>
    <xf numFmtId="0" fontId="7" fillId="0" borderId="0" xfId="0" applyFont="1" applyAlignment="1">
      <alignment horizontal="center" vertical="center"/>
    </xf>
    <xf numFmtId="0" fontId="27" fillId="0" borderId="0" xfId="0" applyFont="1" applyAlignment="1">
      <alignment horizontal="center" vertical="top"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wrapText="1"/>
    </xf>
    <xf numFmtId="0" fontId="12" fillId="0" borderId="0" xfId="0" applyFont="1" applyAlignment="1">
      <alignment horizontal="center" vertical="center"/>
    </xf>
    <xf numFmtId="0" fontId="16" fillId="0" borderId="0" xfId="0" applyFont="1" applyAlignment="1">
      <alignment horizontal="center" vertical="center"/>
    </xf>
    <xf numFmtId="0" fontId="49" fillId="0" borderId="20" xfId="0" applyFont="1" applyBorder="1" applyAlignment="1">
      <alignment horizontal="center" vertical="center"/>
    </xf>
    <xf numFmtId="0" fontId="49" fillId="0" borderId="15" xfId="0" applyFont="1" applyBorder="1" applyAlignment="1">
      <alignment horizontal="center" vertical="center"/>
    </xf>
    <xf numFmtId="0" fontId="49" fillId="0" borderId="21" xfId="0" applyFont="1" applyBorder="1" applyAlignment="1">
      <alignment horizontal="center" vertical="center"/>
    </xf>
    <xf numFmtId="0" fontId="49" fillId="0" borderId="13" xfId="0" applyFont="1" applyBorder="1" applyAlignment="1">
      <alignment horizontal="center" vertical="center"/>
    </xf>
    <xf numFmtId="0" fontId="49" fillId="0" borderId="0" xfId="0" applyFont="1" applyBorder="1" applyAlignment="1">
      <alignment horizontal="center" vertical="center"/>
    </xf>
    <xf numFmtId="0" fontId="49" fillId="0" borderId="7" xfId="0" applyFont="1" applyBorder="1" applyAlignment="1">
      <alignment horizontal="center" vertical="center"/>
    </xf>
    <xf numFmtId="0" fontId="49" fillId="0" borderId="22" xfId="0" applyFont="1" applyBorder="1" applyAlignment="1">
      <alignment horizontal="center" vertical="center"/>
    </xf>
    <xf numFmtId="0" fontId="49" fillId="0" borderId="23" xfId="0" applyFont="1" applyBorder="1" applyAlignment="1">
      <alignment horizontal="center" vertical="center"/>
    </xf>
    <xf numFmtId="0" fontId="49" fillId="0" borderId="6" xfId="0" applyFont="1" applyBorder="1" applyAlignment="1">
      <alignment horizontal="center" vertical="center"/>
    </xf>
    <xf numFmtId="0" fontId="0" fillId="0" borderId="0" xfId="0" applyAlignment="1">
      <alignment horizontal="left" vertical="center" wrapText="1"/>
    </xf>
    <xf numFmtId="0" fontId="3" fillId="0" borderId="0" xfId="0" applyFont="1" applyAlignment="1">
      <alignment vertical="center" wrapText="1"/>
    </xf>
    <xf numFmtId="0" fontId="0" fillId="0" borderId="0" xfId="0" applyAlignment="1">
      <alignment wrapText="1"/>
    </xf>
    <xf numFmtId="0" fontId="10"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left" vertical="center"/>
    </xf>
    <xf numFmtId="0" fontId="12" fillId="0" borderId="8" xfId="0" applyFont="1" applyBorder="1" applyAlignment="1">
      <alignment horizontal="left" vertical="center"/>
    </xf>
    <xf numFmtId="0" fontId="27" fillId="0" borderId="0" xfId="0" applyFont="1" applyAlignment="1">
      <alignment horizontal="center" wrapText="1"/>
    </xf>
    <xf numFmtId="0" fontId="11" fillId="0" borderId="8" xfId="0" applyFont="1" applyBorder="1" applyAlignment="1">
      <alignment horizontal="left" vertical="center"/>
    </xf>
    <xf numFmtId="0" fontId="11" fillId="0" borderId="8" xfId="0" applyFont="1" applyBorder="1" applyAlignment="1" applyProtection="1">
      <alignment horizontal="left" vertical="center"/>
      <protection hidden="1"/>
    </xf>
    <xf numFmtId="0" fontId="11" fillId="0" borderId="18"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Alignment="1">
      <alignment horizontal="left" vertical="center" wrapText="1"/>
    </xf>
    <xf numFmtId="0" fontId="22" fillId="0" borderId="0" xfId="0" applyFont="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left" vertical="center"/>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11" fillId="0" borderId="8" xfId="0" applyFont="1" applyBorder="1" applyAlignment="1">
      <alignment horizontal="center" vertical="center"/>
    </xf>
    <xf numFmtId="0" fontId="103" fillId="0" borderId="0" xfId="0" applyFont="1" applyAlignment="1">
      <alignment horizontal="center" vertical="center"/>
    </xf>
    <xf numFmtId="0" fontId="0" fillId="0" borderId="0" xfId="0" applyAlignment="1">
      <alignment horizontal="left"/>
    </xf>
    <xf numFmtId="0" fontId="2" fillId="0" borderId="52" xfId="0" applyFont="1" applyBorder="1" applyAlignment="1">
      <alignment horizontal="center" vertical="center"/>
    </xf>
    <xf numFmtId="0" fontId="2" fillId="0" borderId="11" xfId="0" applyFont="1" applyBorder="1" applyAlignment="1">
      <alignment horizontal="center" vertical="center"/>
    </xf>
    <xf numFmtId="1" fontId="2" fillId="0" borderId="11" xfId="0" applyNumberFormat="1"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1" fontId="11" fillId="0" borderId="11" xfId="0" applyNumberFormat="1" applyFont="1" applyBorder="1" applyAlignment="1">
      <alignment horizontal="center" vertical="center"/>
    </xf>
    <xf numFmtId="0" fontId="11" fillId="0" borderId="12" xfId="0" applyFont="1" applyBorder="1" applyAlignment="1">
      <alignment horizontal="center" vertical="center"/>
    </xf>
    <xf numFmtId="0" fontId="100" fillId="2" borderId="0" xfId="0" applyFont="1" applyFill="1" applyAlignment="1">
      <alignment horizontal="center"/>
    </xf>
    <xf numFmtId="0" fontId="100" fillId="2" borderId="7" xfId="0" applyFont="1" applyFill="1" applyBorder="1" applyAlignment="1">
      <alignment horizontal="center"/>
    </xf>
    <xf numFmtId="0" fontId="30" fillId="0" borderId="0" xfId="0" applyFont="1" applyAlignment="1">
      <alignment horizontal="left" wrapText="1"/>
    </xf>
    <xf numFmtId="0" fontId="8" fillId="0" borderId="0" xfId="0" applyFont="1" applyAlignment="1">
      <alignment horizontal="left" vertical="center"/>
    </xf>
    <xf numFmtId="0" fontId="11" fillId="0" borderId="19" xfId="0" applyFont="1" applyBorder="1" applyAlignment="1">
      <alignment horizontal="left" vertical="center"/>
    </xf>
    <xf numFmtId="0" fontId="58" fillId="0" borderId="0" xfId="0" applyFont="1" applyBorder="1" applyAlignment="1">
      <alignment horizontal="center" vertical="center"/>
    </xf>
    <xf numFmtId="0" fontId="0" fillId="0" borderId="0" xfId="0" applyBorder="1" applyAlignment="1">
      <alignment horizontal="center"/>
    </xf>
    <xf numFmtId="0" fontId="8" fillId="0" borderId="0" xfId="0" applyFont="1" applyAlignment="1">
      <alignment horizontal="left" vertical="center" wrapText="1"/>
    </xf>
    <xf numFmtId="0" fontId="34" fillId="0" borderId="0" xfId="0" applyFont="1" applyAlignment="1">
      <alignment horizontal="center"/>
    </xf>
    <xf numFmtId="14" fontId="58" fillId="0" borderId="0" xfId="0" applyNumberFormat="1" applyFont="1" applyBorder="1" applyAlignment="1">
      <alignment horizontal="center" vertical="center"/>
    </xf>
    <xf numFmtId="14" fontId="11" fillId="0" borderId="0" xfId="0" applyNumberFormat="1" applyFont="1" applyAlignment="1">
      <alignment horizontal="center"/>
    </xf>
    <xf numFmtId="0" fontId="12" fillId="0" borderId="0" xfId="0" applyFont="1" applyAlignment="1">
      <alignment horizontal="left" vertical="center" wrapText="1"/>
    </xf>
    <xf numFmtId="0" fontId="66"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center" wrapText="1" shrinkToFit="1"/>
    </xf>
    <xf numFmtId="0" fontId="12" fillId="0" borderId="0" xfId="0" applyFont="1" applyAlignment="1">
      <alignment horizontal="left" vertical="center" wrapText="1" shrinkToFit="1"/>
    </xf>
    <xf numFmtId="0" fontId="0" fillId="0" borderId="0" xfId="0" applyAlignment="1">
      <alignment horizontal="left" vertical="center" wrapText="1" shrinkToFit="1"/>
    </xf>
    <xf numFmtId="0" fontId="11" fillId="0" borderId="0" xfId="0" applyFont="1" applyAlignment="1">
      <alignment horizontal="left" vertical="center"/>
    </xf>
    <xf numFmtId="0" fontId="11" fillId="0" borderId="0" xfId="0" applyFont="1" applyAlignment="1">
      <alignment vertical="center" wrapText="1"/>
    </xf>
    <xf numFmtId="0" fontId="12" fillId="0" borderId="0" xfId="0" applyFont="1" applyAlignment="1">
      <alignment vertical="center" wrapText="1"/>
    </xf>
    <xf numFmtId="0" fontId="0" fillId="0" borderId="0" xfId="0" applyAlignment="1">
      <alignment vertical="center" wrapText="1"/>
    </xf>
    <xf numFmtId="0" fontId="16" fillId="0" borderId="1" xfId="0" applyFont="1" applyBorder="1" applyAlignment="1">
      <alignment horizontal="center" vertical="top"/>
    </xf>
    <xf numFmtId="0" fontId="25" fillId="0" borderId="8" xfId="0" applyFont="1" applyBorder="1" applyAlignment="1">
      <alignment horizontal="center" vertical="center"/>
    </xf>
    <xf numFmtId="0" fontId="35" fillId="0" borderId="8" xfId="0" applyFont="1" applyBorder="1" applyAlignment="1">
      <alignment horizontal="left" vertical="center" wrapText="1"/>
    </xf>
    <xf numFmtId="0" fontId="21" fillId="0" borderId="0" xfId="0" applyFont="1" applyAlignment="1">
      <alignment horizontal="center" vertical="center"/>
    </xf>
    <xf numFmtId="0" fontId="34" fillId="0" borderId="0" xfId="0" applyFont="1" applyAlignment="1">
      <alignment horizontal="left"/>
    </xf>
    <xf numFmtId="0" fontId="93" fillId="0" borderId="0" xfId="0" applyFont="1" applyAlignment="1">
      <alignment horizontal="center"/>
    </xf>
    <xf numFmtId="14" fontId="31" fillId="0" borderId="0" xfId="0" applyNumberFormat="1" applyFont="1" applyAlignment="1">
      <alignment horizontal="center" vertical="center"/>
    </xf>
    <xf numFmtId="14" fontId="93" fillId="0" borderId="0" xfId="0" applyNumberFormat="1"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14" fontId="31" fillId="0" borderId="0" xfId="0" applyNumberFormat="1" applyFont="1" applyAlignment="1">
      <alignment horizontal="center"/>
    </xf>
    <xf numFmtId="0" fontId="31" fillId="0" borderId="0" xfId="0" applyFont="1" applyAlignment="1">
      <alignment horizontal="center" vertical="top"/>
    </xf>
    <xf numFmtId="0" fontId="31" fillId="0" borderId="0" xfId="0" applyFont="1"/>
    <xf numFmtId="14" fontId="0" fillId="0" borderId="0" xfId="0" applyNumberFormat="1" applyAlignment="1">
      <alignment horizontal="center"/>
    </xf>
    <xf numFmtId="0" fontId="0" fillId="0" borderId="0" xfId="0" applyAlignment="1">
      <alignment horizontal="center" vertical="top"/>
    </xf>
    <xf numFmtId="0" fontId="0" fillId="0" borderId="0" xfId="0"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5"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38" fillId="0" borderId="0" xfId="0" applyFont="1" applyAlignment="1">
      <alignment horizontal="center"/>
    </xf>
    <xf numFmtId="0" fontId="55" fillId="0" borderId="0" xfId="0" applyFont="1" applyAlignment="1">
      <alignment horizontal="center"/>
    </xf>
    <xf numFmtId="0" fontId="16" fillId="0" borderId="0" xfId="0" applyFont="1"/>
    <xf numFmtId="0" fontId="16" fillId="0" borderId="18" xfId="0" applyFont="1" applyBorder="1" applyAlignment="1">
      <alignment horizontal="center"/>
    </xf>
    <xf numFmtId="0" fontId="16" fillId="0" borderId="19" xfId="0" applyFont="1" applyBorder="1" applyAlignment="1">
      <alignment horizontal="center"/>
    </xf>
    <xf numFmtId="0" fontId="16" fillId="0" borderId="21" xfId="0" applyFont="1" applyBorder="1" applyAlignment="1">
      <alignment horizontal="center"/>
    </xf>
    <xf numFmtId="0" fontId="16" fillId="0" borderId="5" xfId="0" applyFont="1" applyBorder="1" applyAlignment="1">
      <alignment horizontal="center"/>
    </xf>
    <xf numFmtId="0" fontId="0" fillId="0" borderId="13" xfId="0" applyBorder="1" applyAlignment="1">
      <alignment horizontal="left"/>
    </xf>
    <xf numFmtId="0" fontId="0" fillId="0" borderId="0" xfId="0" applyBorder="1" applyAlignment="1">
      <alignment horizontal="left"/>
    </xf>
    <xf numFmtId="0" fontId="0" fillId="0" borderId="7" xfId="0" applyBorder="1" applyAlignment="1">
      <alignment horizontal="left"/>
    </xf>
    <xf numFmtId="14" fontId="35" fillId="0" borderId="13" xfId="0" applyNumberFormat="1" applyFont="1" applyBorder="1" applyAlignment="1">
      <alignment horizontal="center"/>
    </xf>
    <xf numFmtId="14" fontId="35" fillId="0" borderId="0" xfId="0" applyNumberFormat="1" applyFont="1" applyBorder="1" applyAlignment="1">
      <alignment horizontal="center"/>
    </xf>
    <xf numFmtId="14" fontId="35" fillId="0" borderId="7" xfId="0" applyNumberFormat="1" applyFont="1" applyBorder="1" applyAlignment="1">
      <alignment horizontal="center"/>
    </xf>
    <xf numFmtId="0" fontId="33" fillId="0" borderId="13" xfId="0" applyFont="1" applyBorder="1" applyAlignment="1">
      <alignment horizontal="center"/>
    </xf>
    <xf numFmtId="0" fontId="33" fillId="0" borderId="0" xfId="0" applyFont="1" applyBorder="1" applyAlignment="1">
      <alignment horizontal="center"/>
    </xf>
    <xf numFmtId="0" fontId="33" fillId="0" borderId="7" xfId="0" applyFont="1" applyBorder="1" applyAlignment="1">
      <alignment horizontal="center"/>
    </xf>
    <xf numFmtId="14" fontId="25" fillId="0" borderId="13" xfId="0" applyNumberFormat="1" applyFont="1" applyBorder="1" applyAlignment="1">
      <alignment horizontal="center"/>
    </xf>
    <xf numFmtId="14" fontId="25" fillId="0" borderId="0" xfId="0" applyNumberFormat="1" applyFont="1" applyBorder="1" applyAlignment="1">
      <alignment horizontal="center"/>
    </xf>
    <xf numFmtId="14" fontId="25" fillId="0" borderId="7" xfId="0" applyNumberFormat="1" applyFont="1" applyBorder="1" applyAlignment="1">
      <alignment horizontal="center"/>
    </xf>
    <xf numFmtId="0" fontId="37" fillId="0" borderId="20" xfId="0" applyFont="1" applyBorder="1" applyAlignment="1">
      <alignment horizontal="center"/>
    </xf>
    <xf numFmtId="0" fontId="37" fillId="0" borderId="15" xfId="0" applyFont="1" applyBorder="1" applyAlignment="1">
      <alignment horizontal="center"/>
    </xf>
    <xf numFmtId="0" fontId="37" fillId="0" borderId="21" xfId="0" applyFont="1" applyBorder="1" applyAlignment="1">
      <alignment horizontal="center"/>
    </xf>
    <xf numFmtId="0" fontId="0" fillId="0" borderId="13" xfId="0" applyBorder="1" applyAlignment="1">
      <alignment horizontal="center"/>
    </xf>
    <xf numFmtId="0" fontId="0" fillId="0" borderId="7" xfId="0" applyBorder="1" applyAlignment="1">
      <alignment horizontal="center"/>
    </xf>
    <xf numFmtId="0" fontId="25" fillId="0" borderId="0" xfId="0" applyFont="1" applyBorder="1" applyAlignment="1">
      <alignment horizontal="center"/>
    </xf>
    <xf numFmtId="0" fontId="25" fillId="0" borderId="13" xfId="0" applyFont="1" applyBorder="1" applyAlignment="1">
      <alignment horizontal="center"/>
    </xf>
    <xf numFmtId="0" fontId="25" fillId="0" borderId="7" xfId="0" applyFont="1" applyBorder="1" applyAlignment="1">
      <alignment horizontal="center"/>
    </xf>
    <xf numFmtId="0" fontId="37" fillId="0" borderId="0" xfId="0" applyFont="1" applyBorder="1" applyAlignment="1">
      <alignment horizontal="center"/>
    </xf>
    <xf numFmtId="0" fontId="46" fillId="0" borderId="20" xfId="0" applyFont="1" applyBorder="1" applyAlignment="1">
      <alignment horizontal="center"/>
    </xf>
    <xf numFmtId="0" fontId="46" fillId="0" borderId="15" xfId="0" applyFont="1" applyBorder="1" applyAlignment="1">
      <alignment horizontal="center"/>
    </xf>
    <xf numFmtId="0" fontId="46" fillId="0" borderId="21" xfId="0" applyFont="1" applyBorder="1" applyAlignment="1">
      <alignment horizontal="center"/>
    </xf>
    <xf numFmtId="0" fontId="38" fillId="0" borderId="20" xfId="0" applyFont="1" applyBorder="1" applyAlignment="1">
      <alignment horizontal="center"/>
    </xf>
    <xf numFmtId="0" fontId="38" fillId="0" borderId="15" xfId="0" applyFont="1" applyBorder="1" applyAlignment="1">
      <alignment horizontal="center"/>
    </xf>
    <xf numFmtId="0" fontId="38" fillId="0" borderId="21" xfId="0" applyFont="1" applyBorder="1" applyAlignment="1">
      <alignment horizontal="center"/>
    </xf>
    <xf numFmtId="0" fontId="25" fillId="0" borderId="20" xfId="0" applyFont="1" applyBorder="1" applyAlignment="1">
      <alignment horizontal="center"/>
    </xf>
    <xf numFmtId="0" fontId="25" fillId="0" borderId="15" xfId="0" applyFont="1" applyBorder="1" applyAlignment="1">
      <alignment horizontal="center"/>
    </xf>
    <xf numFmtId="0" fontId="25" fillId="0" borderId="21" xfId="0" applyFont="1" applyBorder="1" applyAlignment="1">
      <alignment horizontal="center"/>
    </xf>
  </cellXfs>
  <cellStyles count="3">
    <cellStyle name="Köprü" xfId="1" builtinId="8"/>
    <cellStyle name="Normal" xfId="0" builtinId="0"/>
    <cellStyle name="Normal 2" xfId="2"/>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hyperlink" Target="#'Pansiyon Ba&#351;vuru &#350;artlar&#305;'!A1"/></Relationships>
</file>

<file path=xl/drawings/_rels/drawing10.xml.rels><?xml version="1.0" encoding="UTF-8" standalone="yes"?>
<Relationships xmlns="http://schemas.openxmlformats.org/package/2006/relationships"><Relationship Id="rId1" Type="http://schemas.openxmlformats.org/officeDocument/2006/relationships/hyperlink" Target="#'Pansiyon Ba&#351;vuru &#350;artlar&#305;'!A1"/></Relationships>
</file>

<file path=xl/drawings/_rels/drawing11.xml.rels><?xml version="1.0" encoding="UTF-8" standalone="yes"?>
<Relationships xmlns="http://schemas.openxmlformats.org/package/2006/relationships"><Relationship Id="rId1" Type="http://schemas.openxmlformats.org/officeDocument/2006/relationships/hyperlink" Target="#'Pansiyon Ba&#351;vuru &#350;artlar&#305;'!A1"/></Relationships>
</file>

<file path=xl/drawings/_rels/drawing12.xml.rels><?xml version="1.0" encoding="UTF-8" standalone="yes"?>
<Relationships xmlns="http://schemas.openxmlformats.org/package/2006/relationships"><Relationship Id="rId1" Type="http://schemas.openxmlformats.org/officeDocument/2006/relationships/hyperlink" Target="#'Pansiyon Ba&#351;vuru &#350;artlar&#305;'!A1"/></Relationships>
</file>

<file path=xl/drawings/_rels/drawing13.xml.rels><?xml version="1.0" encoding="UTF-8" standalone="yes"?>
<Relationships xmlns="http://schemas.openxmlformats.org/package/2006/relationships"><Relationship Id="rId1" Type="http://schemas.openxmlformats.org/officeDocument/2006/relationships/hyperlink" Target="#'Pansiyon Ba&#351;vuru &#350;artlar&#305;'!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Pansiyon Ba&#351;vuru &#350;artlar&#305;'!A1"/></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jpg"/></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Pansiyon Ba&#351;vuru &#350;artlar&#305;'!A1"/><Relationship Id="rId1" Type="http://schemas.openxmlformats.org/officeDocument/2006/relationships/hyperlink" Target="#'&#214;&#287;renci Bilgi Giri&#351;i'!X9"/><Relationship Id="rId4"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hyperlink" Target="#'Pansiyon Ba&#351;vuru &#350;artlar&#305;'!A1"/></Relationships>
</file>

<file path=xl/drawings/_rels/drawing8.xml.rels><?xml version="1.0" encoding="UTF-8" standalone="yes"?>
<Relationships xmlns="http://schemas.openxmlformats.org/package/2006/relationships"><Relationship Id="rId1" Type="http://schemas.openxmlformats.org/officeDocument/2006/relationships/hyperlink" Target="#'Pansiyon Ba&#351;vuru &#350;artlar&#305;'!A1"/></Relationships>
</file>

<file path=xl/drawings/_rels/drawing9.xml.rels><?xml version="1.0" encoding="UTF-8" standalone="yes"?>
<Relationships xmlns="http://schemas.openxmlformats.org/package/2006/relationships"><Relationship Id="rId1" Type="http://schemas.openxmlformats.org/officeDocument/2006/relationships/hyperlink" Target="#'Pansiyon Ba&#351;vuru &#350;artlar&#305;'!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xdr:col>
      <xdr:colOff>971550</xdr:colOff>
      <xdr:row>6</xdr:row>
      <xdr:rowOff>123825</xdr:rowOff>
    </xdr:from>
    <xdr:to>
      <xdr:col>3</xdr:col>
      <xdr:colOff>2695575</xdr:colOff>
      <xdr:row>6</xdr:row>
      <xdr:rowOff>571500</xdr:rowOff>
    </xdr:to>
    <xdr:sp macro="" textlink="">
      <xdr:nvSpPr>
        <xdr:cNvPr id="2" name="Yuvarlatılmış Dikdörtgen 1">
          <a:hlinkClick xmlns:r="http://schemas.openxmlformats.org/officeDocument/2006/relationships" r:id="rId1"/>
          <a:extLst>
            <a:ext uri="{FF2B5EF4-FFF2-40B4-BE49-F238E27FC236}">
              <a16:creationId xmlns="" xmlns:a16="http://schemas.microsoft.com/office/drawing/2014/main" id="{00000000-0008-0000-0000-000002000000}"/>
            </a:ext>
          </a:extLst>
        </xdr:cNvPr>
        <xdr:cNvSpPr/>
      </xdr:nvSpPr>
      <xdr:spPr>
        <a:xfrm>
          <a:off x="6858000" y="2047875"/>
          <a:ext cx="1724025" cy="4476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tr-TR" sz="2000" b="1"/>
            <a:t>ANA</a:t>
          </a:r>
          <a:r>
            <a:rPr lang="tr-TR" sz="2000" b="1" baseline="0"/>
            <a:t> SAYFA</a:t>
          </a:r>
          <a:endParaRPr lang="tr-TR"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295275</xdr:colOff>
      <xdr:row>10</xdr:row>
      <xdr:rowOff>104775</xdr:rowOff>
    </xdr:from>
    <xdr:to>
      <xdr:col>16</xdr:col>
      <xdr:colOff>152400</xdr:colOff>
      <xdr:row>12</xdr:row>
      <xdr:rowOff>171450</xdr:rowOff>
    </xdr:to>
    <xdr:sp macro="" textlink="">
      <xdr:nvSpPr>
        <xdr:cNvPr id="2" name="Yuvarlatılmış Dikdörtgen 1">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7410450" y="1628775"/>
          <a:ext cx="1724025" cy="4476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tr-TR" sz="2000" b="1"/>
            <a:t>ANA</a:t>
          </a:r>
          <a:r>
            <a:rPr lang="tr-TR" sz="2000" b="1" baseline="0"/>
            <a:t> SAYFA</a:t>
          </a:r>
          <a:endParaRPr lang="tr-TR"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47625</xdr:colOff>
      <xdr:row>3</xdr:row>
      <xdr:rowOff>114300</xdr:rowOff>
    </xdr:from>
    <xdr:to>
      <xdr:col>16</xdr:col>
      <xdr:colOff>552450</xdr:colOff>
      <xdr:row>4</xdr:row>
      <xdr:rowOff>276225</xdr:rowOff>
    </xdr:to>
    <xdr:sp macro="" textlink="">
      <xdr:nvSpPr>
        <xdr:cNvPr id="2" name="Yuvarlatılmış Dikdörtgen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7972425" y="619125"/>
          <a:ext cx="1724025" cy="4476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tr-TR" sz="2000" b="1"/>
            <a:t>ANA</a:t>
          </a:r>
          <a:r>
            <a:rPr lang="tr-TR" sz="2000" b="1" baseline="0"/>
            <a:t> SAYFA</a:t>
          </a:r>
          <a:endParaRPr lang="tr-TR" sz="11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9525</xdr:colOff>
      <xdr:row>3</xdr:row>
      <xdr:rowOff>104775</xdr:rowOff>
    </xdr:from>
    <xdr:to>
      <xdr:col>16</xdr:col>
      <xdr:colOff>514350</xdr:colOff>
      <xdr:row>5</xdr:row>
      <xdr:rowOff>171450</xdr:rowOff>
    </xdr:to>
    <xdr:sp macro="" textlink="">
      <xdr:nvSpPr>
        <xdr:cNvPr id="2" name="Yuvarlatılmış Dikdörtgen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9944100" y="495300"/>
          <a:ext cx="1724025" cy="4476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tr-TR" sz="2000" b="1"/>
            <a:t>ANA</a:t>
          </a:r>
          <a:r>
            <a:rPr lang="tr-TR" sz="2000" b="1" baseline="0"/>
            <a:t> SAYFA</a:t>
          </a:r>
          <a:endParaRPr lang="tr-TR" sz="11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9525</xdr:colOff>
      <xdr:row>3</xdr:row>
      <xdr:rowOff>104775</xdr:rowOff>
    </xdr:from>
    <xdr:to>
      <xdr:col>16</xdr:col>
      <xdr:colOff>514350</xdr:colOff>
      <xdr:row>5</xdr:row>
      <xdr:rowOff>171450</xdr:rowOff>
    </xdr:to>
    <xdr:sp macro="" textlink="">
      <xdr:nvSpPr>
        <xdr:cNvPr id="3" name="Yuvarlatılmış Dikdörtgen 2">
          <a:hlinkClick xmlns:r="http://schemas.openxmlformats.org/officeDocument/2006/relationships" r:id="rId1"/>
          <a:extLst>
            <a:ext uri="{FF2B5EF4-FFF2-40B4-BE49-F238E27FC236}">
              <a16:creationId xmlns="" xmlns:a16="http://schemas.microsoft.com/office/drawing/2014/main" id="{00000000-0008-0000-0D00-000003000000}"/>
            </a:ext>
          </a:extLst>
        </xdr:cNvPr>
        <xdr:cNvSpPr/>
      </xdr:nvSpPr>
      <xdr:spPr>
        <a:xfrm>
          <a:off x="9944100" y="495300"/>
          <a:ext cx="1724025" cy="4476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tr-TR" sz="2000" b="1"/>
            <a:t>ANA</a:t>
          </a:r>
          <a:r>
            <a:rPr lang="tr-TR" sz="2000" b="1" baseline="0"/>
            <a:t> SAYFA</a:t>
          </a:r>
          <a:endParaRPr lang="tr-TR" sz="11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0</xdr:rowOff>
    </xdr:from>
    <xdr:to>
      <xdr:col>10</xdr:col>
      <xdr:colOff>371475</xdr:colOff>
      <xdr:row>27</xdr:row>
      <xdr:rowOff>133350</xdr:rowOff>
    </xdr:to>
    <xdr:pic>
      <xdr:nvPicPr>
        <xdr:cNvPr id="2" name="Resim 1">
          <a:extLst>
            <a:ext uri="{FF2B5EF4-FFF2-40B4-BE49-F238E27FC236}">
              <a16:creationId xmlns="" xmlns:a16="http://schemas.microsoft.com/office/drawing/2014/main" id="{D488B436-0288-4AFA-ADDB-63DDFC333A16}"/>
            </a:ext>
          </a:extLst>
        </xdr:cNvPr>
        <xdr:cNvPicPr>
          <a:picLocks noChangeAspect="1"/>
        </xdr:cNvPicPr>
      </xdr:nvPicPr>
      <xdr:blipFill>
        <a:blip xmlns:r="http://schemas.openxmlformats.org/officeDocument/2006/relationships" r:embed="rId1"/>
        <a:stretch>
          <a:fillRect/>
        </a:stretch>
      </xdr:blipFill>
      <xdr:spPr>
        <a:xfrm>
          <a:off x="695325" y="0"/>
          <a:ext cx="5772150" cy="5276850"/>
        </a:xfrm>
        <a:prstGeom prst="rect">
          <a:avLst/>
        </a:prstGeom>
      </xdr:spPr>
    </xdr:pic>
    <xdr:clientData/>
  </xdr:twoCellAnchor>
  <xdr:twoCellAnchor editAs="oneCell">
    <xdr:from>
      <xdr:col>10</xdr:col>
      <xdr:colOff>438150</xdr:colOff>
      <xdr:row>1</xdr:row>
      <xdr:rowOff>104775</xdr:rowOff>
    </xdr:from>
    <xdr:to>
      <xdr:col>22</xdr:col>
      <xdr:colOff>537739</xdr:colOff>
      <xdr:row>27</xdr:row>
      <xdr:rowOff>85725</xdr:rowOff>
    </xdr:to>
    <xdr:pic>
      <xdr:nvPicPr>
        <xdr:cNvPr id="3" name="Resim 2">
          <a:extLst>
            <a:ext uri="{FF2B5EF4-FFF2-40B4-BE49-F238E27FC236}">
              <a16:creationId xmlns="" xmlns:a16="http://schemas.microsoft.com/office/drawing/2014/main" id="{5BDC9360-7D6D-4971-BDF0-A94393C21C1E}"/>
            </a:ext>
          </a:extLst>
        </xdr:cNvPr>
        <xdr:cNvPicPr>
          <a:picLocks noChangeAspect="1"/>
        </xdr:cNvPicPr>
      </xdr:nvPicPr>
      <xdr:blipFill>
        <a:blip xmlns:r="http://schemas.openxmlformats.org/officeDocument/2006/relationships" r:embed="rId2"/>
        <a:stretch>
          <a:fillRect/>
        </a:stretch>
      </xdr:blipFill>
      <xdr:spPr>
        <a:xfrm>
          <a:off x="6534150" y="295275"/>
          <a:ext cx="7414789" cy="493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xdr:colOff>
      <xdr:row>3</xdr:row>
      <xdr:rowOff>38100</xdr:rowOff>
    </xdr:from>
    <xdr:to>
      <xdr:col>5</xdr:col>
      <xdr:colOff>1495425</xdr:colOff>
      <xdr:row>7</xdr:row>
      <xdr:rowOff>0</xdr:rowOff>
    </xdr:to>
    <xdr:sp macro="" textlink="">
      <xdr:nvSpPr>
        <xdr:cNvPr id="2" name="Yuvarlatılmış Dikdörtgen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4638675" y="809625"/>
          <a:ext cx="3000375" cy="92392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tr-TR" sz="2000" b="1"/>
            <a:t>ANA</a:t>
          </a:r>
          <a:r>
            <a:rPr lang="tr-TR" sz="2000" b="1" baseline="0"/>
            <a:t> SAYFA</a:t>
          </a:r>
          <a:endParaRPr lang="tr-TR" sz="1100" b="1"/>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13</xdr:row>
          <xdr:rowOff>0</xdr:rowOff>
        </xdr:from>
        <xdr:to>
          <xdr:col>10</xdr:col>
          <xdr:colOff>76200</xdr:colOff>
          <xdr:row>18</xdr:row>
          <xdr:rowOff>57150</xdr:rowOff>
        </xdr:to>
        <xdr:sp macro="" textlink="">
          <xdr:nvSpPr>
            <xdr:cNvPr id="1025" name="CommandButton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133350</xdr:colOff>
      <xdr:row>2</xdr:row>
      <xdr:rowOff>104775</xdr:rowOff>
    </xdr:from>
    <xdr:to>
      <xdr:col>18</xdr:col>
      <xdr:colOff>0</xdr:colOff>
      <xdr:row>4</xdr:row>
      <xdr:rowOff>133350</xdr:rowOff>
    </xdr:to>
    <xdr:sp macro="" textlink="">
      <xdr:nvSpPr>
        <xdr:cNvPr id="2" name="Sol Ok 1">
          <a:extLst>
            <a:ext uri="{FF2B5EF4-FFF2-40B4-BE49-F238E27FC236}">
              <a16:creationId xmlns="" xmlns:a16="http://schemas.microsoft.com/office/drawing/2014/main" id="{00000000-0008-0000-0200-000002000000}"/>
            </a:ext>
          </a:extLst>
        </xdr:cNvPr>
        <xdr:cNvSpPr/>
      </xdr:nvSpPr>
      <xdr:spPr>
        <a:xfrm>
          <a:off x="10687050" y="695325"/>
          <a:ext cx="3533775" cy="466725"/>
        </a:xfrm>
        <a:prstGeom prst="leftArrow">
          <a:avLst/>
        </a:prstGeom>
        <a:solidFill>
          <a:srgbClr val="92D050"/>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lang="tr-TR" sz="1100"/>
        </a:p>
      </xdr:txBody>
    </xdr:sp>
    <xdr:clientData/>
  </xdr:twoCellAnchor>
  <xdr:twoCellAnchor editAs="oneCell">
    <xdr:from>
      <xdr:col>14</xdr:col>
      <xdr:colOff>9525</xdr:colOff>
      <xdr:row>3</xdr:row>
      <xdr:rowOff>19050</xdr:rowOff>
    </xdr:from>
    <xdr:to>
      <xdr:col>17</xdr:col>
      <xdr:colOff>473807</xdr:colOff>
      <xdr:row>4</xdr:row>
      <xdr:rowOff>79655</xdr:rowOff>
    </xdr:to>
    <xdr:pic>
      <xdr:nvPicPr>
        <xdr:cNvPr id="3" name="Resim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11029950" y="809625"/>
          <a:ext cx="2578832" cy="298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415230</xdr:colOff>
      <xdr:row>37</xdr:row>
      <xdr:rowOff>95250</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511230" cy="7143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400050</xdr:colOff>
      <xdr:row>16</xdr:row>
      <xdr:rowOff>38100</xdr:rowOff>
    </xdr:from>
    <xdr:to>
      <xdr:col>23</xdr:col>
      <xdr:colOff>0</xdr:colOff>
      <xdr:row>18</xdr:row>
      <xdr:rowOff>133350</xdr:rowOff>
    </xdr:to>
    <xdr:sp macro="" textlink="">
      <xdr:nvSpPr>
        <xdr:cNvPr id="2" name="Dikdörtgen 1">
          <a:hlinkClick xmlns:r="http://schemas.openxmlformats.org/officeDocument/2006/relationships" r:id="rId1"/>
          <a:extLst>
            <a:ext uri="{FF2B5EF4-FFF2-40B4-BE49-F238E27FC236}">
              <a16:creationId xmlns="" xmlns:a16="http://schemas.microsoft.com/office/drawing/2014/main" id="{00000000-0008-0000-0500-000002000000}"/>
            </a:ext>
          </a:extLst>
        </xdr:cNvPr>
        <xdr:cNvSpPr/>
      </xdr:nvSpPr>
      <xdr:spPr>
        <a:xfrm>
          <a:off x="14449425" y="4343400"/>
          <a:ext cx="2228850" cy="7334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tr-TR" sz="1800"/>
            <a:t>ÖĞRENCİ</a:t>
          </a:r>
          <a:r>
            <a:rPr lang="tr-TR" sz="1800" baseline="0"/>
            <a:t> BİLGİ GİRİŞ SAYFASINA DÖN</a:t>
          </a:r>
        </a:p>
      </xdr:txBody>
    </xdr:sp>
    <xdr:clientData/>
  </xdr:twoCellAnchor>
  <xdr:twoCellAnchor>
    <xdr:from>
      <xdr:col>17</xdr:col>
      <xdr:colOff>266700</xdr:colOff>
      <xdr:row>6</xdr:row>
      <xdr:rowOff>9525</xdr:rowOff>
    </xdr:from>
    <xdr:to>
      <xdr:col>21</xdr:col>
      <xdr:colOff>238125</xdr:colOff>
      <xdr:row>8</xdr:row>
      <xdr:rowOff>19050</xdr:rowOff>
    </xdr:to>
    <xdr:sp macro="" textlink="">
      <xdr:nvSpPr>
        <xdr:cNvPr id="3" name="Yuvarlatılmış Dikdörtgen 2">
          <a:hlinkClick xmlns:r="http://schemas.openxmlformats.org/officeDocument/2006/relationships" r:id="rId2"/>
          <a:extLst>
            <a:ext uri="{FF2B5EF4-FFF2-40B4-BE49-F238E27FC236}">
              <a16:creationId xmlns="" xmlns:a16="http://schemas.microsoft.com/office/drawing/2014/main" id="{00000000-0008-0000-0500-000003000000}"/>
            </a:ext>
          </a:extLst>
        </xdr:cNvPr>
        <xdr:cNvSpPr/>
      </xdr:nvSpPr>
      <xdr:spPr>
        <a:xfrm>
          <a:off x="14316075" y="1000125"/>
          <a:ext cx="1724025" cy="4476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tr-TR" sz="2000" b="1"/>
            <a:t>ANA</a:t>
          </a:r>
          <a:r>
            <a:rPr lang="tr-TR" sz="2000" b="1" baseline="0"/>
            <a:t> SAYFA</a:t>
          </a:r>
          <a:endParaRPr lang="tr-TR" sz="1100" b="1"/>
        </a:p>
      </xdr:txBody>
    </xdr:sp>
    <xdr:clientData/>
  </xdr:twoCellAnchor>
  <xdr:twoCellAnchor editAs="oneCell">
    <xdr:from>
      <xdr:col>9</xdr:col>
      <xdr:colOff>285750</xdr:colOff>
      <xdr:row>43</xdr:row>
      <xdr:rowOff>104776</xdr:rowOff>
    </xdr:from>
    <xdr:to>
      <xdr:col>17</xdr:col>
      <xdr:colOff>209550</xdr:colOff>
      <xdr:row>52</xdr:row>
      <xdr:rowOff>123825</xdr:rowOff>
    </xdr:to>
    <xdr:pic>
      <xdr:nvPicPr>
        <xdr:cNvPr id="4" name="Resim 3">
          <a:extLst>
            <a:ext uri="{FF2B5EF4-FFF2-40B4-BE49-F238E27FC236}">
              <a16:creationId xmlns=""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67850" y="11287126"/>
          <a:ext cx="6438900" cy="1800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190500</xdr:colOff>
      <xdr:row>33</xdr:row>
      <xdr:rowOff>161925</xdr:rowOff>
    </xdr:from>
    <xdr:to>
      <xdr:col>17</xdr:col>
      <xdr:colOff>228599</xdr:colOff>
      <xdr:row>42</xdr:row>
      <xdr:rowOff>38100</xdr:rowOff>
    </xdr:to>
    <xdr:pic>
      <xdr:nvPicPr>
        <xdr:cNvPr id="5" name="Resim 4">
          <a:extLst>
            <a:ext uri="{FF2B5EF4-FFF2-40B4-BE49-F238E27FC236}">
              <a16:creationId xmlns=""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72600" y="9525000"/>
          <a:ext cx="6553199"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38100</xdr:colOff>
      <xdr:row>6</xdr:row>
      <xdr:rowOff>95250</xdr:rowOff>
    </xdr:from>
    <xdr:to>
      <xdr:col>15</xdr:col>
      <xdr:colOff>542925</xdr:colOff>
      <xdr:row>8</xdr:row>
      <xdr:rowOff>161925</xdr:rowOff>
    </xdr:to>
    <xdr:sp macro="" textlink="">
      <xdr:nvSpPr>
        <xdr:cNvPr id="2" name="Yuvarlatılmış Dikdörtgen 1">
          <a:hlinkClick xmlns:r="http://schemas.openxmlformats.org/officeDocument/2006/relationships" r:id="rId1"/>
          <a:extLst>
            <a:ext uri="{FF2B5EF4-FFF2-40B4-BE49-F238E27FC236}">
              <a16:creationId xmlns="" xmlns:a16="http://schemas.microsoft.com/office/drawing/2014/main" id="{00000000-0008-0000-0600-000002000000}"/>
            </a:ext>
          </a:extLst>
        </xdr:cNvPr>
        <xdr:cNvSpPr/>
      </xdr:nvSpPr>
      <xdr:spPr>
        <a:xfrm>
          <a:off x="8934450" y="295275"/>
          <a:ext cx="1724025" cy="4476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tr-TR" sz="2000" b="1"/>
            <a:t>ANA</a:t>
          </a:r>
          <a:r>
            <a:rPr lang="tr-TR" sz="2000" b="1" baseline="0"/>
            <a:t> SAYFA</a:t>
          </a:r>
          <a:endParaRPr lang="tr-TR"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123825</xdr:colOff>
      <xdr:row>2</xdr:row>
      <xdr:rowOff>161925</xdr:rowOff>
    </xdr:from>
    <xdr:to>
      <xdr:col>17</xdr:col>
      <xdr:colOff>19050</xdr:colOff>
      <xdr:row>4</xdr:row>
      <xdr:rowOff>85725</xdr:rowOff>
    </xdr:to>
    <xdr:sp macro="" textlink="">
      <xdr:nvSpPr>
        <xdr:cNvPr id="2" name="Yuvarlatılmış Dikdörtgen 1">
          <a:hlinkClick xmlns:r="http://schemas.openxmlformats.org/officeDocument/2006/relationships" r:id="rId1"/>
          <a:extLst>
            <a:ext uri="{FF2B5EF4-FFF2-40B4-BE49-F238E27FC236}">
              <a16:creationId xmlns="" xmlns:a16="http://schemas.microsoft.com/office/drawing/2014/main" id="{00000000-0008-0000-0700-000002000000}"/>
            </a:ext>
          </a:extLst>
        </xdr:cNvPr>
        <xdr:cNvSpPr/>
      </xdr:nvSpPr>
      <xdr:spPr>
        <a:xfrm>
          <a:off x="7829550" y="361950"/>
          <a:ext cx="1724025" cy="4476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tr-TR" sz="2000" b="1"/>
            <a:t>ANA</a:t>
          </a:r>
          <a:r>
            <a:rPr lang="tr-TR" sz="2000" b="1" baseline="0"/>
            <a:t> SAYFA</a:t>
          </a:r>
          <a:endParaRPr lang="tr-TR"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390525</xdr:colOff>
      <xdr:row>2</xdr:row>
      <xdr:rowOff>85725</xdr:rowOff>
    </xdr:from>
    <xdr:to>
      <xdr:col>16</xdr:col>
      <xdr:colOff>285750</xdr:colOff>
      <xdr:row>4</xdr:row>
      <xdr:rowOff>133350</xdr:rowOff>
    </xdr:to>
    <xdr:sp macro="" textlink="">
      <xdr:nvSpPr>
        <xdr:cNvPr id="2" name="Yuvarlatılmış Dikdörtgen 1">
          <a:hlinkClick xmlns:r="http://schemas.openxmlformats.org/officeDocument/2006/relationships" r:id="rId1"/>
          <a:extLst>
            <a:ext uri="{FF2B5EF4-FFF2-40B4-BE49-F238E27FC236}">
              <a16:creationId xmlns="" xmlns:a16="http://schemas.microsoft.com/office/drawing/2014/main" id="{00000000-0008-0000-0800-000002000000}"/>
            </a:ext>
          </a:extLst>
        </xdr:cNvPr>
        <xdr:cNvSpPr/>
      </xdr:nvSpPr>
      <xdr:spPr>
        <a:xfrm>
          <a:off x="6486525" y="352425"/>
          <a:ext cx="1724025" cy="447675"/>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tr-TR" sz="2000" b="1"/>
            <a:t>ANA</a:t>
          </a:r>
          <a:r>
            <a:rPr lang="tr-TR" sz="2000" b="1" baseline="0"/>
            <a:t> SAYFA</a:t>
          </a:r>
          <a:endParaRPr lang="tr-TR" sz="1100" b="1"/>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00B0F0"/>
  </sheetPr>
  <dimension ref="A1:R39"/>
  <sheetViews>
    <sheetView topLeftCell="A10" workbookViewId="0">
      <selection activeCell="B29" sqref="B29"/>
    </sheetView>
  </sheetViews>
  <sheetFormatPr defaultRowHeight="22.5" customHeight="1" x14ac:dyDescent="0.25"/>
  <cols>
    <col min="1" max="1" width="3.42578125" customWidth="1"/>
    <col min="2" max="2" width="63.28515625" customWidth="1"/>
    <col min="3" max="3" width="21.5703125" bestFit="1" customWidth="1"/>
    <col min="4" max="4" width="41.5703125" customWidth="1"/>
    <col min="6" max="22" width="7.7109375" customWidth="1"/>
  </cols>
  <sheetData>
    <row r="1" spans="1:18" ht="22.5" customHeight="1" thickBot="1" x14ac:dyDescent="0.3">
      <c r="B1" s="340" t="e">
        <f>'Pansiyon Bilgileri'!D3:F3</f>
        <v>#VALUE!</v>
      </c>
      <c r="C1" s="340"/>
      <c r="D1" s="340"/>
    </row>
    <row r="2" spans="1:18" ht="22.5" customHeight="1" thickBot="1" x14ac:dyDescent="0.3">
      <c r="B2" s="341" t="s">
        <v>217</v>
      </c>
      <c r="C2" s="342"/>
      <c r="D2" s="343"/>
    </row>
    <row r="3" spans="1:18" ht="12" customHeight="1" x14ac:dyDescent="0.25">
      <c r="B3" s="2"/>
    </row>
    <row r="4" spans="1:18" ht="39" customHeight="1" x14ac:dyDescent="0.25">
      <c r="A4" t="s">
        <v>177</v>
      </c>
      <c r="B4" s="347" t="s">
        <v>191</v>
      </c>
      <c r="C4" s="347"/>
      <c r="D4" s="347"/>
    </row>
    <row r="5" spans="1:18" ht="22.5" customHeight="1" x14ac:dyDescent="0.35">
      <c r="A5" s="344" t="s">
        <v>194</v>
      </c>
      <c r="B5" s="107" t="s">
        <v>45</v>
      </c>
      <c r="C5" s="348">
        <v>45527</v>
      </c>
      <c r="D5" s="348"/>
    </row>
    <row r="6" spans="1:18" ht="22.5" customHeight="1" x14ac:dyDescent="0.35">
      <c r="A6" s="344"/>
      <c r="B6" s="107" t="s">
        <v>216</v>
      </c>
      <c r="C6" s="348">
        <v>45531</v>
      </c>
      <c r="D6" s="348"/>
    </row>
    <row r="7" spans="1:18" ht="53.25" customHeight="1" x14ac:dyDescent="0.25">
      <c r="A7" s="344"/>
      <c r="B7" s="108" t="s">
        <v>330</v>
      </c>
      <c r="C7" s="348">
        <v>45534</v>
      </c>
      <c r="D7" s="348"/>
    </row>
    <row r="8" spans="1:18" s="63" customFormat="1" ht="22.5" customHeight="1" x14ac:dyDescent="0.25">
      <c r="A8" s="103"/>
      <c r="B8" s="345"/>
      <c r="C8" s="345"/>
      <c r="D8" s="345"/>
    </row>
    <row r="9" spans="1:18" s="63" customFormat="1" ht="26.25" customHeight="1" x14ac:dyDescent="0.25">
      <c r="A9" s="346"/>
      <c r="B9" s="349" t="s">
        <v>388</v>
      </c>
      <c r="C9" s="350"/>
      <c r="D9" s="351"/>
    </row>
    <row r="10" spans="1:18" s="63" customFormat="1" ht="26.25" customHeight="1" x14ac:dyDescent="0.25">
      <c r="A10" s="346"/>
      <c r="B10" s="352"/>
      <c r="C10" s="353"/>
      <c r="D10" s="354"/>
    </row>
    <row r="11" spans="1:18" s="63" customFormat="1" ht="26.25" customHeight="1" x14ac:dyDescent="0.25">
      <c r="A11" s="346"/>
      <c r="B11" s="355"/>
      <c r="C11" s="356"/>
      <c r="D11" s="357"/>
    </row>
    <row r="12" spans="1:18" ht="22.5" customHeight="1" thickBot="1" x14ac:dyDescent="0.3">
      <c r="B12" s="215"/>
      <c r="C12" s="3"/>
    </row>
    <row r="13" spans="1:18" ht="22.5" customHeight="1" x14ac:dyDescent="0.25">
      <c r="B13" s="331" t="s">
        <v>390</v>
      </c>
      <c r="C13" s="332"/>
      <c r="D13" s="332"/>
      <c r="E13" s="332"/>
      <c r="F13" s="332"/>
      <c r="G13" s="332"/>
      <c r="H13" s="332"/>
      <c r="I13" s="332"/>
      <c r="J13" s="332"/>
      <c r="K13" s="332"/>
      <c r="L13" s="332"/>
      <c r="M13" s="332"/>
      <c r="N13" s="332"/>
      <c r="O13" s="332"/>
      <c r="P13" s="332"/>
      <c r="Q13" s="332"/>
      <c r="R13" s="333"/>
    </row>
    <row r="14" spans="1:18" ht="22.5" customHeight="1" x14ac:dyDescent="0.25">
      <c r="B14" s="334"/>
      <c r="C14" s="335"/>
      <c r="D14" s="335"/>
      <c r="E14" s="335"/>
      <c r="F14" s="335"/>
      <c r="G14" s="335"/>
      <c r="H14" s="335"/>
      <c r="I14" s="335"/>
      <c r="J14" s="335"/>
      <c r="K14" s="335"/>
      <c r="L14" s="335"/>
      <c r="M14" s="335"/>
      <c r="N14" s="335"/>
      <c r="O14" s="335"/>
      <c r="P14" s="335"/>
      <c r="Q14" s="335"/>
      <c r="R14" s="336"/>
    </row>
    <row r="15" spans="1:18" ht="22.5" customHeight="1" thickBot="1" x14ac:dyDescent="0.3">
      <c r="B15" s="337"/>
      <c r="C15" s="338"/>
      <c r="D15" s="338"/>
      <c r="E15" s="338"/>
      <c r="F15" s="338"/>
      <c r="G15" s="338"/>
      <c r="H15" s="338"/>
      <c r="I15" s="338"/>
      <c r="J15" s="338"/>
      <c r="K15" s="338"/>
      <c r="L15" s="338"/>
      <c r="M15" s="338"/>
      <c r="N15" s="338"/>
      <c r="O15" s="338"/>
      <c r="P15" s="338"/>
      <c r="Q15" s="338"/>
      <c r="R15" s="339"/>
    </row>
    <row r="19" spans="2:18" ht="22.5" customHeight="1" x14ac:dyDescent="0.25">
      <c r="B19" s="63"/>
      <c r="C19" s="63"/>
      <c r="D19" s="63"/>
      <c r="E19" s="63"/>
      <c r="F19" s="63"/>
      <c r="G19" s="63"/>
      <c r="H19" s="63"/>
      <c r="I19" s="63"/>
      <c r="J19" s="63"/>
      <c r="K19" s="63"/>
      <c r="L19" s="63"/>
      <c r="M19" s="63"/>
      <c r="N19" s="63"/>
      <c r="O19" s="63"/>
      <c r="P19" s="63"/>
      <c r="Q19" s="63"/>
      <c r="R19" s="63"/>
    </row>
    <row r="20" spans="2:18" ht="22.5" customHeight="1" x14ac:dyDescent="0.25">
      <c r="B20" s="63"/>
      <c r="C20" s="63"/>
      <c r="D20" s="63"/>
      <c r="E20" s="63"/>
      <c r="F20" s="63"/>
      <c r="G20" s="63"/>
      <c r="H20" s="63"/>
      <c r="I20" s="63"/>
      <c r="J20" s="63"/>
      <c r="K20" s="63"/>
      <c r="L20" s="63"/>
      <c r="M20" s="63"/>
      <c r="N20" s="63"/>
      <c r="O20" s="63"/>
      <c r="P20" s="63"/>
      <c r="Q20" s="63"/>
      <c r="R20" s="63"/>
    </row>
    <row r="21" spans="2:18" ht="22.5" customHeight="1" x14ac:dyDescent="0.25">
      <c r="B21" s="63"/>
      <c r="C21" s="63"/>
      <c r="D21" s="63"/>
      <c r="E21" s="63"/>
      <c r="F21" s="63"/>
      <c r="G21" s="63"/>
      <c r="H21" s="63"/>
      <c r="I21" s="63"/>
      <c r="J21" s="63"/>
      <c r="K21" s="63"/>
      <c r="L21" s="63"/>
      <c r="M21" s="63"/>
      <c r="N21" s="63"/>
      <c r="O21" s="63"/>
      <c r="P21" s="63"/>
      <c r="Q21" s="63"/>
      <c r="R21" s="63"/>
    </row>
    <row r="22" spans="2:18" ht="22.5" customHeight="1" x14ac:dyDescent="0.25">
      <c r="B22" s="63"/>
      <c r="C22" s="63"/>
      <c r="D22" s="63"/>
      <c r="E22" s="63"/>
      <c r="F22" s="63"/>
      <c r="G22" s="63"/>
      <c r="H22" s="63"/>
      <c r="I22" s="63"/>
      <c r="J22" s="63"/>
      <c r="K22" s="63"/>
      <c r="L22" s="63"/>
      <c r="M22" s="63"/>
      <c r="N22" s="63"/>
      <c r="O22" s="63"/>
      <c r="P22" s="63"/>
      <c r="Q22" s="63"/>
      <c r="R22" s="63"/>
    </row>
    <row r="24" spans="2:18" ht="22.5" customHeight="1" x14ac:dyDescent="0.25">
      <c r="B24" s="170"/>
      <c r="C24" s="170"/>
      <c r="D24" s="170"/>
      <c r="E24" s="170"/>
      <c r="F24" s="170"/>
      <c r="G24" s="170"/>
      <c r="H24" s="170"/>
      <c r="I24" s="170"/>
      <c r="J24" s="170"/>
      <c r="K24" s="170"/>
      <c r="L24" s="170"/>
      <c r="M24" s="170"/>
      <c r="N24" s="170"/>
    </row>
    <row r="25" spans="2:18" ht="22.5" customHeight="1" x14ac:dyDescent="0.25">
      <c r="B25" s="170"/>
      <c r="C25" s="170"/>
      <c r="D25" s="170"/>
      <c r="E25" s="170"/>
      <c r="F25" s="170"/>
      <c r="G25" s="170"/>
      <c r="H25" s="170"/>
      <c r="I25" s="170"/>
      <c r="J25" s="170"/>
      <c r="K25" s="170"/>
      <c r="L25" s="170"/>
      <c r="M25" s="170"/>
      <c r="N25" s="170"/>
    </row>
    <row r="26" spans="2:18" ht="22.5" customHeight="1" x14ac:dyDescent="0.25">
      <c r="B26" s="170"/>
      <c r="C26" s="170"/>
      <c r="D26" s="170"/>
      <c r="E26" s="170"/>
      <c r="F26" s="170"/>
      <c r="G26" s="170"/>
      <c r="H26" s="170"/>
      <c r="I26" s="170"/>
      <c r="J26" s="170"/>
      <c r="K26" s="170"/>
      <c r="L26" s="170"/>
      <c r="M26" s="170"/>
      <c r="N26" s="170"/>
    </row>
    <row r="27" spans="2:18" ht="22.5" customHeight="1" x14ac:dyDescent="0.25">
      <c r="B27" s="170"/>
      <c r="C27" s="170"/>
      <c r="D27" s="170"/>
      <c r="E27" s="170"/>
      <c r="F27" s="170"/>
      <c r="G27" s="170"/>
      <c r="H27" s="170"/>
      <c r="I27" s="170"/>
      <c r="J27" s="170"/>
      <c r="K27" s="170"/>
      <c r="L27" s="170"/>
      <c r="M27" s="170"/>
      <c r="N27" s="170"/>
    </row>
    <row r="28" spans="2:18" ht="22.5" customHeight="1" x14ac:dyDescent="0.25">
      <c r="B28" s="170"/>
      <c r="C28" s="170"/>
      <c r="D28" s="170"/>
      <c r="E28" s="170"/>
      <c r="F28" s="170"/>
      <c r="G28" s="170"/>
      <c r="H28" s="170"/>
      <c r="I28" s="170"/>
      <c r="J28" s="214"/>
      <c r="K28" s="170"/>
      <c r="L28" s="170"/>
      <c r="M28" s="170"/>
      <c r="N28" s="170"/>
    </row>
    <row r="29" spans="2:18" ht="22.5" customHeight="1" x14ac:dyDescent="0.25">
      <c r="B29" s="170"/>
      <c r="C29" s="170"/>
      <c r="D29" s="170"/>
      <c r="E29" s="170"/>
      <c r="F29" s="170"/>
      <c r="G29" s="170"/>
      <c r="H29" s="170"/>
      <c r="I29" s="170"/>
      <c r="J29" s="170"/>
      <c r="K29" s="170"/>
      <c r="L29" s="170"/>
      <c r="M29" s="170"/>
      <c r="N29" s="170"/>
    </row>
    <row r="30" spans="2:18" ht="22.5" customHeight="1" x14ac:dyDescent="0.25">
      <c r="B30" s="170"/>
      <c r="C30" s="170"/>
      <c r="D30" s="170"/>
      <c r="E30" s="170"/>
      <c r="F30" s="170"/>
      <c r="G30" s="170"/>
      <c r="H30" s="170"/>
      <c r="I30" s="170"/>
      <c r="J30" s="170"/>
      <c r="K30" s="170"/>
      <c r="L30" s="170"/>
      <c r="M30" s="170"/>
      <c r="N30" s="170"/>
    </row>
    <row r="31" spans="2:18" ht="22.5" customHeight="1" x14ac:dyDescent="0.25">
      <c r="B31" s="170"/>
      <c r="C31" s="170"/>
      <c r="D31" s="170"/>
      <c r="E31" s="170"/>
      <c r="F31" s="170"/>
      <c r="G31" s="170"/>
      <c r="H31" s="170"/>
      <c r="I31" s="170"/>
      <c r="J31" s="170"/>
      <c r="K31" s="170"/>
      <c r="L31" s="170"/>
      <c r="M31" s="170"/>
      <c r="N31" s="170"/>
    </row>
    <row r="32" spans="2:18" ht="22.5" customHeight="1" x14ac:dyDescent="0.25">
      <c r="B32" s="170"/>
      <c r="C32" s="170"/>
      <c r="D32" s="170"/>
      <c r="E32" s="170"/>
      <c r="F32" s="170"/>
      <c r="G32" s="170"/>
      <c r="H32" s="170"/>
      <c r="I32" s="170"/>
      <c r="J32" s="170"/>
      <c r="K32" s="170"/>
      <c r="L32" s="170"/>
      <c r="M32" s="170"/>
      <c r="N32" s="170"/>
    </row>
    <row r="33" spans="2:14" ht="22.5" customHeight="1" x14ac:dyDescent="0.25">
      <c r="B33" s="170"/>
      <c r="C33" s="170"/>
      <c r="D33" s="170"/>
      <c r="E33" s="170"/>
      <c r="F33" s="170"/>
      <c r="G33" s="170"/>
      <c r="H33" s="170"/>
      <c r="I33" s="170"/>
      <c r="J33" s="170"/>
      <c r="K33" s="170"/>
      <c r="L33" s="170"/>
      <c r="M33" s="170"/>
      <c r="N33" s="170"/>
    </row>
    <row r="34" spans="2:14" ht="22.5" customHeight="1" x14ac:dyDescent="0.25">
      <c r="B34" s="170"/>
      <c r="C34" s="170"/>
      <c r="D34" s="170"/>
      <c r="E34" s="170"/>
      <c r="F34" s="170"/>
      <c r="G34" s="170"/>
      <c r="H34" s="170"/>
      <c r="I34" s="170"/>
      <c r="J34" s="170"/>
      <c r="K34" s="170"/>
      <c r="L34" s="170"/>
      <c r="M34" s="170"/>
      <c r="N34" s="170"/>
    </row>
    <row r="35" spans="2:14" ht="22.5" customHeight="1" x14ac:dyDescent="0.25">
      <c r="B35" s="170"/>
      <c r="C35" s="170"/>
      <c r="D35" s="170"/>
      <c r="E35" s="170"/>
      <c r="F35" s="170"/>
      <c r="G35" s="170"/>
      <c r="H35" s="170"/>
      <c r="I35" s="170"/>
      <c r="J35" s="170"/>
      <c r="K35" s="170"/>
      <c r="L35" s="170"/>
      <c r="M35" s="170"/>
      <c r="N35" s="170"/>
    </row>
    <row r="36" spans="2:14" ht="22.5" customHeight="1" x14ac:dyDescent="0.25">
      <c r="B36" s="170"/>
      <c r="C36" s="170"/>
      <c r="D36" s="170"/>
      <c r="E36" s="170"/>
      <c r="F36" s="170"/>
      <c r="G36" s="170"/>
      <c r="H36" s="170"/>
      <c r="I36" s="170"/>
      <c r="J36" s="170"/>
      <c r="K36" s="170"/>
      <c r="L36" s="170"/>
      <c r="M36" s="170"/>
      <c r="N36" s="170"/>
    </row>
    <row r="37" spans="2:14" ht="22.5" customHeight="1" x14ac:dyDescent="0.25">
      <c r="B37" s="170"/>
      <c r="C37" s="170"/>
      <c r="D37" s="170"/>
      <c r="E37" s="170"/>
      <c r="F37" s="170"/>
      <c r="G37" s="170"/>
      <c r="H37" s="170"/>
      <c r="I37" s="170"/>
      <c r="J37" s="170"/>
      <c r="K37" s="170"/>
      <c r="L37" s="170"/>
      <c r="M37" s="170"/>
      <c r="N37" s="170"/>
    </row>
    <row r="38" spans="2:14" ht="22.5" customHeight="1" x14ac:dyDescent="0.25">
      <c r="B38" s="170"/>
      <c r="C38" s="170"/>
      <c r="D38" s="170"/>
      <c r="E38" s="170"/>
      <c r="F38" s="170"/>
      <c r="G38" s="170"/>
      <c r="H38" s="170"/>
      <c r="I38" s="170"/>
      <c r="J38" s="170"/>
      <c r="K38" s="170"/>
      <c r="L38" s="170"/>
      <c r="M38" s="170"/>
      <c r="N38" s="170"/>
    </row>
    <row r="39" spans="2:14" ht="22.5" customHeight="1" x14ac:dyDescent="0.25">
      <c r="B39" s="170"/>
      <c r="C39" s="170"/>
      <c r="D39" s="170"/>
      <c r="E39" s="170"/>
      <c r="F39" s="170"/>
      <c r="G39" s="170"/>
      <c r="H39" s="170"/>
      <c r="I39" s="170"/>
      <c r="J39" s="170"/>
      <c r="K39" s="170"/>
      <c r="L39" s="170"/>
      <c r="M39" s="170"/>
      <c r="N39" s="170"/>
    </row>
  </sheetData>
  <sheetProtection formatCells="0" formatColumns="0" formatRows="0" insertColumns="0" insertRows="0" insertHyperlinks="0" deleteColumns="0" deleteRows="0" sort="0" autoFilter="0" pivotTables="0"/>
  <mergeCells count="11">
    <mergeCell ref="B13:R15"/>
    <mergeCell ref="B1:D1"/>
    <mergeCell ref="B2:D2"/>
    <mergeCell ref="A5:A7"/>
    <mergeCell ref="B8:D8"/>
    <mergeCell ref="A9:A11"/>
    <mergeCell ref="B4:D4"/>
    <mergeCell ref="C5:D5"/>
    <mergeCell ref="C6:D6"/>
    <mergeCell ref="C7:D7"/>
    <mergeCell ref="B9:D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pageSetUpPr fitToPage="1"/>
  </sheetPr>
  <dimension ref="A1:S60"/>
  <sheetViews>
    <sheetView topLeftCell="A16" workbookViewId="0">
      <selection activeCell="C44" sqref="C44"/>
    </sheetView>
  </sheetViews>
  <sheetFormatPr defaultRowHeight="15" x14ac:dyDescent="0.25"/>
  <cols>
    <col min="1" max="1" width="4.5703125" style="170" customWidth="1"/>
    <col min="3" max="3" width="10" customWidth="1"/>
    <col min="4" max="4" width="5.85546875" customWidth="1"/>
    <col min="8" max="8" width="9" customWidth="1"/>
    <col min="9" max="9" width="10.28515625" customWidth="1"/>
    <col min="12" max="12" width="7.28515625" customWidth="1"/>
    <col min="13" max="19" width="6.140625" customWidth="1"/>
  </cols>
  <sheetData>
    <row r="1" spans="1:19" s="170" customFormat="1" ht="24" thickBot="1" x14ac:dyDescent="0.3">
      <c r="K1" s="185">
        <v>4</v>
      </c>
    </row>
    <row r="2" spans="1:19" s="63" customFormat="1" ht="15.75" thickBot="1" x14ac:dyDescent="0.3">
      <c r="A2" s="170"/>
      <c r="B2" s="707" t="s">
        <v>24</v>
      </c>
      <c r="C2" s="707"/>
      <c r="D2" s="707"/>
      <c r="E2" s="707"/>
      <c r="F2" s="707"/>
      <c r="G2" s="707"/>
      <c r="H2" s="707"/>
      <c r="I2" s="707"/>
      <c r="J2" s="707"/>
      <c r="K2" s="707"/>
    </row>
    <row r="3" spans="1:19" ht="15.75" x14ac:dyDescent="0.25">
      <c r="B3" s="345" t="str">
        <f>""&amp;'Pansiyon Bilgileri'!D3&amp;"  Müdürlüğüne"</f>
        <v>Seyfettin Süleyman Bey Mesleki ve Teknik Anadolu Lisesi  Müdürlüğüne</v>
      </c>
      <c r="C3" s="345"/>
      <c r="D3" s="345"/>
      <c r="E3" s="345"/>
      <c r="F3" s="345"/>
      <c r="G3" s="345"/>
      <c r="H3" s="345"/>
      <c r="I3" s="345"/>
      <c r="J3" s="345"/>
      <c r="M3" s="678" t="s">
        <v>278</v>
      </c>
      <c r="N3" s="679"/>
      <c r="O3" s="679"/>
      <c r="P3" s="679"/>
      <c r="Q3" s="679"/>
      <c r="R3" s="679"/>
      <c r="S3" s="680"/>
    </row>
    <row r="4" spans="1:19" ht="15.75" x14ac:dyDescent="0.25">
      <c r="B4" s="345"/>
      <c r="C4" s="345"/>
      <c r="D4" s="345"/>
      <c r="E4" s="345"/>
      <c r="F4" s="345"/>
      <c r="G4" s="345"/>
      <c r="H4" s="345"/>
      <c r="I4" s="345"/>
      <c r="J4" s="345"/>
      <c r="K4" s="345"/>
      <c r="M4" s="681"/>
      <c r="N4" s="682"/>
      <c r="O4" s="682"/>
      <c r="P4" s="682"/>
      <c r="Q4" s="682"/>
      <c r="R4" s="682"/>
      <c r="S4" s="683"/>
    </row>
    <row r="5" spans="1:19" ht="15.75" thickBot="1" x14ac:dyDescent="0.3">
      <c r="B5" s="702" t="s">
        <v>6</v>
      </c>
      <c r="C5" s="702"/>
      <c r="D5" s="702"/>
      <c r="E5" s="702"/>
      <c r="F5" s="702"/>
      <c r="G5" s="702"/>
      <c r="H5" s="702"/>
      <c r="I5" s="702"/>
      <c r="J5" s="702"/>
      <c r="K5" s="702"/>
      <c r="M5" s="681"/>
      <c r="N5" s="682"/>
      <c r="O5" s="682"/>
      <c r="P5" s="682"/>
      <c r="Q5" s="682"/>
      <c r="R5" s="682"/>
      <c r="S5" s="683"/>
    </row>
    <row r="6" spans="1:19" ht="15.75" thickBot="1" x14ac:dyDescent="0.3">
      <c r="B6" s="52" t="s">
        <v>166</v>
      </c>
      <c r="C6" s="56"/>
      <c r="D6" s="696"/>
      <c r="E6" s="696"/>
      <c r="F6" s="696"/>
      <c r="G6" s="696"/>
      <c r="H6" s="696"/>
      <c r="I6" s="696"/>
      <c r="J6" s="696"/>
      <c r="K6" s="696"/>
      <c r="M6" s="681"/>
      <c r="N6" s="682"/>
      <c r="O6" s="682"/>
      <c r="P6" s="682"/>
      <c r="Q6" s="682"/>
      <c r="R6" s="682"/>
      <c r="S6" s="683"/>
    </row>
    <row r="7" spans="1:19" ht="15.75" thickBot="1" x14ac:dyDescent="0.3">
      <c r="B7" s="697" t="s">
        <v>148</v>
      </c>
      <c r="C7" s="698"/>
      <c r="D7" s="695" t="str">
        <f>'1-Pans Müracaat Dilekçesi'!C20</f>
        <v>Devlet PARASIZ Yatılı</v>
      </c>
      <c r="E7" s="695"/>
      <c r="F7" s="695"/>
      <c r="G7" s="695"/>
      <c r="H7" s="695"/>
      <c r="I7" s="695"/>
      <c r="J7" s="695"/>
      <c r="K7" s="695"/>
      <c r="L7" s="40"/>
      <c r="M7" s="681"/>
      <c r="N7" s="682"/>
      <c r="O7" s="682"/>
      <c r="P7" s="682"/>
      <c r="Q7" s="682"/>
      <c r="R7" s="682"/>
      <c r="S7" s="683"/>
    </row>
    <row r="8" spans="1:19" ht="16.5" thickBot="1" x14ac:dyDescent="0.3">
      <c r="B8" s="697" t="s">
        <v>167</v>
      </c>
      <c r="C8" s="698"/>
      <c r="D8" s="709"/>
      <c r="E8" s="710"/>
      <c r="F8" s="710"/>
      <c r="G8" s="711"/>
      <c r="H8" s="712"/>
      <c r="I8" s="712"/>
      <c r="J8" s="712"/>
      <c r="K8" s="713"/>
      <c r="M8" s="681"/>
      <c r="N8" s="682"/>
      <c r="O8" s="682"/>
      <c r="P8" s="682"/>
      <c r="Q8" s="682"/>
      <c r="R8" s="682"/>
      <c r="S8" s="683"/>
    </row>
    <row r="9" spans="1:19" x14ac:dyDescent="0.25">
      <c r="C9" s="13"/>
      <c r="M9" s="681"/>
      <c r="N9" s="682"/>
      <c r="O9" s="682"/>
      <c r="P9" s="682"/>
      <c r="Q9" s="682"/>
      <c r="R9" s="682"/>
      <c r="S9" s="683"/>
    </row>
    <row r="10" spans="1:19" x14ac:dyDescent="0.25">
      <c r="B10" s="699" t="str">
        <f>"             Yukarıda kimliği yazılı velisi bulunduğum öğrenciniz "&amp;D6&amp;".nin evci ve çarşı izin durumunu aşağıda belirtmiş bulunmaktayım. Evci ve Çarşı izinlerine  yalnız gidebilir doğacak her türlü sorumluluk bana aittir. "</f>
        <v xml:space="preserve">             Yukarıda kimliği yazılı velisi bulunduğum öğrenciniz .nin evci ve çarşı izin durumunu aşağıda belirtmiş bulunmaktayım. Evci ve Çarşı izinlerine  yalnız gidebilir doğacak her türlü sorumluluk bana aittir. </v>
      </c>
      <c r="C10" s="699"/>
      <c r="D10" s="699"/>
      <c r="E10" s="699"/>
      <c r="F10" s="699"/>
      <c r="G10" s="699"/>
      <c r="H10" s="699"/>
      <c r="I10" s="699"/>
      <c r="J10" s="699"/>
      <c r="K10" s="699"/>
      <c r="M10" s="681"/>
      <c r="N10" s="682"/>
      <c r="O10" s="682"/>
      <c r="P10" s="682"/>
      <c r="Q10" s="682"/>
      <c r="R10" s="682"/>
      <c r="S10" s="683"/>
    </row>
    <row r="11" spans="1:19" x14ac:dyDescent="0.25">
      <c r="B11" s="675"/>
      <c r="C11" s="675"/>
      <c r="D11" s="675"/>
      <c r="E11" s="675"/>
      <c r="F11" s="675"/>
      <c r="G11" s="675"/>
      <c r="H11" s="675"/>
      <c r="I11" s="675"/>
      <c r="J11" s="675"/>
      <c r="K11" s="675"/>
      <c r="L11" s="39"/>
      <c r="M11" s="681"/>
      <c r="N11" s="682"/>
      <c r="O11" s="682"/>
      <c r="P11" s="682"/>
      <c r="Q11" s="682"/>
      <c r="R11" s="682"/>
      <c r="S11" s="683"/>
    </row>
    <row r="12" spans="1:19" s="40" customFormat="1" x14ac:dyDescent="0.25">
      <c r="A12" s="170"/>
      <c r="B12" s="675"/>
      <c r="C12" s="675"/>
      <c r="D12" s="675"/>
      <c r="E12" s="675"/>
      <c r="F12" s="675"/>
      <c r="G12" s="675"/>
      <c r="H12" s="675"/>
      <c r="I12" s="675"/>
      <c r="J12" s="675"/>
      <c r="K12" s="675"/>
      <c r="L12" s="39"/>
      <c r="M12" s="681"/>
      <c r="N12" s="682"/>
      <c r="O12" s="682"/>
      <c r="P12" s="682"/>
      <c r="Q12" s="682"/>
      <c r="R12" s="682"/>
      <c r="S12" s="683"/>
    </row>
    <row r="13" spans="1:19" ht="15.75" thickBot="1" x14ac:dyDescent="0.3">
      <c r="B13" s="675"/>
      <c r="C13" s="675"/>
      <c r="D13" s="675"/>
      <c r="E13" s="675"/>
      <c r="F13" s="675"/>
      <c r="G13" s="675"/>
      <c r="H13" s="675"/>
      <c r="I13" s="675"/>
      <c r="J13" s="675"/>
      <c r="K13" s="675"/>
      <c r="L13" s="36"/>
      <c r="M13" s="684"/>
      <c r="N13" s="685"/>
      <c r="O13" s="685"/>
      <c r="P13" s="685"/>
      <c r="Q13" s="685"/>
      <c r="R13" s="685"/>
      <c r="S13" s="686"/>
    </row>
    <row r="14" spans="1:19" x14ac:dyDescent="0.25">
      <c r="B14" s="708" t="s">
        <v>149</v>
      </c>
      <c r="C14" s="708"/>
      <c r="D14" s="708"/>
      <c r="E14" s="708"/>
      <c r="F14" s="708"/>
      <c r="G14" s="708"/>
      <c r="H14" s="708"/>
      <c r="I14" s="708"/>
      <c r="J14" s="708"/>
      <c r="K14" s="708"/>
    </row>
    <row r="15" spans="1:19" s="63" customFormat="1" x14ac:dyDescent="0.25">
      <c r="A15" s="170"/>
      <c r="B15" s="31"/>
      <c r="C15" s="31"/>
      <c r="D15" s="31"/>
      <c r="E15" s="31"/>
      <c r="F15" s="31"/>
      <c r="G15" s="31"/>
      <c r="H15" s="31"/>
      <c r="I15" s="31"/>
      <c r="J15" s="31"/>
      <c r="K15" s="31"/>
    </row>
    <row r="16" spans="1:19" x14ac:dyDescent="0.25">
      <c r="B16" s="702" t="s">
        <v>21</v>
      </c>
      <c r="C16" s="702"/>
      <c r="D16" s="702"/>
      <c r="E16" s="702"/>
      <c r="F16" s="702"/>
      <c r="G16" s="702"/>
      <c r="H16" s="702"/>
      <c r="I16" s="702"/>
      <c r="J16" s="702"/>
      <c r="K16" s="702"/>
    </row>
    <row r="17" spans="1:11" x14ac:dyDescent="0.25">
      <c r="B17" s="74" t="s">
        <v>60</v>
      </c>
      <c r="C17" s="74"/>
      <c r="D17" s="695"/>
      <c r="E17" s="695"/>
      <c r="F17" s="695"/>
      <c r="G17" s="695"/>
      <c r="H17" s="695"/>
      <c r="I17" s="695"/>
      <c r="J17" s="695"/>
      <c r="K17" s="695"/>
    </row>
    <row r="18" spans="1:11" s="40" customFormat="1" x14ac:dyDescent="0.25">
      <c r="A18" s="170"/>
      <c r="B18" s="695" t="s">
        <v>61</v>
      </c>
      <c r="C18" s="695"/>
      <c r="D18" s="695"/>
      <c r="E18" s="695"/>
      <c r="F18" s="695"/>
      <c r="G18" s="695"/>
      <c r="H18" s="695"/>
      <c r="I18" s="695"/>
      <c r="J18" s="695"/>
      <c r="K18" s="695"/>
    </row>
    <row r="19" spans="1:11" s="63" customFormat="1" x14ac:dyDescent="0.25">
      <c r="A19" s="170"/>
      <c r="B19" s="695" t="s">
        <v>150</v>
      </c>
      <c r="C19" s="695"/>
      <c r="D19" s="695"/>
      <c r="E19" s="695"/>
      <c r="F19" s="695"/>
      <c r="G19" s="695"/>
      <c r="H19" s="695"/>
      <c r="I19" s="695"/>
      <c r="J19" s="695"/>
      <c r="K19" s="695"/>
    </row>
    <row r="20" spans="1:11" x14ac:dyDescent="0.25">
      <c r="B20" s="74" t="s">
        <v>62</v>
      </c>
      <c r="C20" s="74"/>
      <c r="D20" s="714"/>
      <c r="E20" s="715"/>
      <c r="F20" s="715"/>
      <c r="G20" s="715"/>
      <c r="H20" s="187"/>
      <c r="I20" s="187"/>
      <c r="J20" s="187"/>
      <c r="K20" s="188"/>
    </row>
    <row r="21" spans="1:11" x14ac:dyDescent="0.25">
      <c r="B21" s="693" t="s">
        <v>138</v>
      </c>
      <c r="C21" s="693"/>
      <c r="D21" s="695" t="str">
        <f>'1-Pans Müracaat Dilekçesi'!C22</f>
        <v>Her Hafta</v>
      </c>
      <c r="E21" s="695"/>
      <c r="F21" s="695"/>
      <c r="G21" s="695"/>
      <c r="H21" s="695"/>
      <c r="I21" s="695"/>
      <c r="J21" s="695"/>
      <c r="K21" s="695"/>
    </row>
    <row r="22" spans="1:11" x14ac:dyDescent="0.25">
      <c r="B22" s="693" t="s">
        <v>47</v>
      </c>
      <c r="C22" s="693"/>
      <c r="D22" s="695" t="str">
        <f>'1-Pans Müracaat Dilekçesi'!C21</f>
        <v>Okul idaresinin uygun gördüğü zaman</v>
      </c>
      <c r="E22" s="695"/>
      <c r="F22" s="695"/>
      <c r="G22" s="695"/>
      <c r="H22" s="695"/>
      <c r="I22" s="695"/>
      <c r="J22" s="695"/>
      <c r="K22" s="695"/>
    </row>
    <row r="23" spans="1:11" x14ac:dyDescent="0.25">
      <c r="B23" s="37"/>
      <c r="C23" s="37"/>
      <c r="D23" s="37"/>
      <c r="E23" s="37"/>
      <c r="F23" s="37"/>
    </row>
    <row r="24" spans="1:11" x14ac:dyDescent="0.25">
      <c r="C24" s="16"/>
    </row>
    <row r="25" spans="1:11" ht="15.75" thickBot="1" x14ac:dyDescent="0.3">
      <c r="B25" s="701" t="s">
        <v>151</v>
      </c>
      <c r="C25" s="701"/>
      <c r="D25" s="701"/>
      <c r="E25" s="701"/>
      <c r="F25" s="701"/>
      <c r="G25" s="701"/>
      <c r="H25" s="701"/>
      <c r="I25" s="701"/>
      <c r="J25" s="701"/>
      <c r="K25" s="701"/>
    </row>
    <row r="26" spans="1:11" ht="19.5" thickBot="1" x14ac:dyDescent="0.3">
      <c r="B26" s="53"/>
      <c r="C26" s="73"/>
      <c r="D26" s="703" t="str">
        <f>'1-Pans Müracaat Dilekçesi'!C24</f>
        <v>Kendisi gelebilir</v>
      </c>
      <c r="E26" s="704"/>
      <c r="F26" s="704"/>
      <c r="G26" s="704"/>
      <c r="H26" s="704"/>
      <c r="I26" s="704"/>
      <c r="J26" s="704"/>
      <c r="K26" s="705"/>
    </row>
    <row r="27" spans="1:11" x14ac:dyDescent="0.25">
      <c r="C27" s="16"/>
    </row>
    <row r="28" spans="1:11" x14ac:dyDescent="0.25">
      <c r="B28" s="702" t="s">
        <v>22</v>
      </c>
      <c r="C28" s="702"/>
      <c r="D28" s="702"/>
      <c r="E28" s="702"/>
      <c r="F28" s="702"/>
      <c r="G28" s="702"/>
      <c r="H28" s="702"/>
      <c r="I28" s="702"/>
      <c r="J28" s="702"/>
      <c r="K28" s="702"/>
    </row>
    <row r="29" spans="1:11" ht="15" customHeight="1" x14ac:dyDescent="0.25">
      <c r="B29" s="68" t="s">
        <v>153</v>
      </c>
      <c r="C29" s="69"/>
      <c r="D29" s="706"/>
      <c r="E29" s="706"/>
      <c r="F29" s="706"/>
      <c r="G29" s="706"/>
      <c r="H29" s="706"/>
      <c r="I29" s="706"/>
      <c r="J29" s="706"/>
      <c r="K29" s="706"/>
    </row>
    <row r="30" spans="1:11" ht="15" customHeight="1" x14ac:dyDescent="0.25">
      <c r="B30" s="70" t="s">
        <v>154</v>
      </c>
      <c r="C30" s="71"/>
      <c r="D30" s="706"/>
      <c r="E30" s="706"/>
      <c r="F30" s="706"/>
      <c r="G30" s="706"/>
      <c r="H30" s="706"/>
      <c r="I30" s="706"/>
      <c r="J30" s="706"/>
      <c r="K30" s="706"/>
    </row>
    <row r="31" spans="1:11" s="40" customFormat="1" x14ac:dyDescent="0.25">
      <c r="A31" s="170"/>
      <c r="B31" s="57"/>
      <c r="C31" s="57"/>
      <c r="D31" s="57"/>
      <c r="E31" s="57"/>
      <c r="F31" s="57"/>
      <c r="G31" s="57"/>
      <c r="H31" s="57"/>
      <c r="I31" s="57"/>
      <c r="J31" s="57"/>
      <c r="K31" s="57"/>
    </row>
    <row r="32" spans="1:11" s="40" customFormat="1" x14ac:dyDescent="0.25">
      <c r="A32" s="170"/>
      <c r="B32" s="57"/>
      <c r="C32" s="57"/>
      <c r="D32" s="57"/>
      <c r="E32" s="57"/>
      <c r="F32" s="57"/>
      <c r="G32" s="57"/>
      <c r="H32" s="57"/>
      <c r="I32" s="57"/>
      <c r="J32" s="57"/>
      <c r="K32" s="57"/>
    </row>
    <row r="33" spans="1:12" ht="23.25" customHeight="1" x14ac:dyDescent="0.25">
      <c r="B33" s="673" t="str">
        <f>"                Velisi bulunduğum "&amp;D6&amp;"’ın hafta tatilini, evci iznini (Cuma günleri saat: 15.30, Pazar günleri saat 19.30’a  kadar)aşağıda yazılı adreste geçirmesine, ayrıca öğrencinin okulun izin   verdiği her zaman çarşı izini kullanmasına müsaade ediyor her türlü sorumluluğu kabul ediyorum"</f>
        <v xml:space="preserve">                Velisi bulunduğum ’ın hafta tatilini, evci iznini (Cuma günleri saat: 15.30, Pazar günleri saat 19.30’a  kadar)aşağıda yazılı adreste geçirmesine, ayrıca öğrencinin okulun izin   verdiği her zaman çarşı izini kullanmasına müsaade ediyor her türlü sorumluluğu kabul ediyorum</v>
      </c>
      <c r="C33" s="673"/>
      <c r="D33" s="673"/>
      <c r="E33" s="673"/>
      <c r="F33" s="673"/>
      <c r="G33" s="673"/>
      <c r="H33" s="673"/>
      <c r="I33" s="673"/>
      <c r="J33" s="673"/>
      <c r="K33" s="673"/>
      <c r="L33" s="5"/>
    </row>
    <row r="34" spans="1:12" ht="15" customHeight="1" x14ac:dyDescent="0.25">
      <c r="B34" s="673"/>
      <c r="C34" s="673"/>
      <c r="D34" s="673"/>
      <c r="E34" s="673"/>
      <c r="F34" s="673"/>
      <c r="G34" s="673"/>
      <c r="H34" s="673"/>
      <c r="I34" s="673"/>
      <c r="J34" s="673"/>
      <c r="K34" s="673"/>
      <c r="L34" s="33"/>
    </row>
    <row r="35" spans="1:12" ht="15" customHeight="1" x14ac:dyDescent="0.25">
      <c r="B35" s="673"/>
      <c r="C35" s="673"/>
      <c r="D35" s="673"/>
      <c r="E35" s="673"/>
      <c r="F35" s="673"/>
      <c r="G35" s="673"/>
      <c r="H35" s="673"/>
      <c r="I35" s="673"/>
      <c r="J35" s="673"/>
      <c r="K35" s="673"/>
      <c r="L35" s="27"/>
    </row>
    <row r="36" spans="1:12" s="63" customFormat="1" ht="14.25" customHeight="1" x14ac:dyDescent="0.25">
      <c r="A36" s="170"/>
      <c r="B36" s="79"/>
      <c r="D36" s="79"/>
      <c r="E36" s="79"/>
      <c r="F36" s="79"/>
      <c r="G36" s="79"/>
      <c r="H36" s="26" t="s">
        <v>158</v>
      </c>
      <c r="I36" s="516" t="s">
        <v>157</v>
      </c>
      <c r="J36" s="516"/>
      <c r="K36" s="516"/>
      <c r="L36" s="27"/>
    </row>
    <row r="37" spans="1:12" s="63" customFormat="1" ht="14.25" customHeight="1" x14ac:dyDescent="0.25">
      <c r="A37" s="170"/>
      <c r="B37" s="79"/>
      <c r="C37" s="26"/>
      <c r="D37" s="79"/>
      <c r="E37" s="79"/>
      <c r="F37" s="79"/>
      <c r="G37" s="79"/>
      <c r="K37" s="79"/>
      <c r="L37" s="27"/>
    </row>
    <row r="38" spans="1:12" s="63" customFormat="1" ht="14.25" customHeight="1" x14ac:dyDescent="0.25">
      <c r="A38" s="170"/>
      <c r="B38" s="79"/>
      <c r="C38" s="516"/>
      <c r="D38" s="516"/>
      <c r="E38" s="516"/>
      <c r="F38" s="79"/>
      <c r="G38" s="519"/>
      <c r="H38" s="519"/>
      <c r="I38" s="516" t="s">
        <v>417</v>
      </c>
      <c r="J38" s="516"/>
      <c r="K38" s="516"/>
      <c r="L38" s="27"/>
    </row>
    <row r="39" spans="1:12" s="63" customFormat="1" ht="14.25" customHeight="1" x14ac:dyDescent="0.25">
      <c r="A39" s="170"/>
      <c r="B39" s="86"/>
      <c r="C39" s="516" t="s">
        <v>222</v>
      </c>
      <c r="D39" s="516"/>
      <c r="E39" s="516"/>
      <c r="F39" s="516"/>
      <c r="G39" s="87"/>
      <c r="H39" s="87"/>
      <c r="I39" s="516" t="s">
        <v>172</v>
      </c>
      <c r="J39" s="516"/>
      <c r="K39" s="516"/>
      <c r="L39" s="27"/>
    </row>
    <row r="40" spans="1:12" s="40" customFormat="1" x14ac:dyDescent="0.25">
      <c r="A40" s="170"/>
      <c r="B40" s="44"/>
      <c r="C40" s="91"/>
      <c r="D40" s="79"/>
      <c r="E40" s="79"/>
      <c r="F40" s="44"/>
      <c r="G40" s="44"/>
      <c r="K40" s="44"/>
      <c r="L40" s="27"/>
    </row>
    <row r="41" spans="1:12" s="63" customFormat="1" ht="14.25" customHeight="1" x14ac:dyDescent="0.25">
      <c r="A41" s="170"/>
      <c r="B41" s="79"/>
      <c r="C41" s="516" t="str">
        <f>'3-Pansiyon Hükümleri'!B49</f>
        <v>Güller ELDEMİR</v>
      </c>
      <c r="D41" s="516"/>
      <c r="E41" s="516"/>
      <c r="F41" s="516"/>
      <c r="G41" s="75"/>
      <c r="H41" s="75"/>
      <c r="L41" s="27"/>
    </row>
    <row r="42" spans="1:12" s="63" customFormat="1" ht="14.25" customHeight="1" x14ac:dyDescent="0.25">
      <c r="A42" s="170"/>
      <c r="B42" s="86"/>
      <c r="C42" s="516" t="s">
        <v>174</v>
      </c>
      <c r="D42" s="516"/>
      <c r="E42" s="516"/>
      <c r="F42" s="516"/>
      <c r="G42" s="75"/>
      <c r="H42" s="75"/>
      <c r="L42" s="27"/>
    </row>
    <row r="43" spans="1:12" s="63" customFormat="1" ht="14.25" customHeight="1" x14ac:dyDescent="0.25">
      <c r="A43" s="170"/>
      <c r="B43" s="79"/>
      <c r="C43" s="82"/>
      <c r="D43" s="82"/>
      <c r="E43" s="82"/>
      <c r="F43" s="91"/>
      <c r="G43" s="91"/>
      <c r="H43" s="91"/>
      <c r="L43" s="27"/>
    </row>
    <row r="44" spans="1:12" s="63" customFormat="1" ht="14.25" customHeight="1" x14ac:dyDescent="0.25">
      <c r="A44" s="170"/>
      <c r="B44" s="86"/>
      <c r="C44" s="86"/>
      <c r="D44" s="87"/>
      <c r="E44" s="87"/>
      <c r="F44" s="86"/>
      <c r="G44" s="86"/>
      <c r="H44" s="75"/>
      <c r="I44" s="75"/>
      <c r="J44" s="86"/>
      <c r="K44" s="86"/>
      <c r="L44" s="27"/>
    </row>
    <row r="45" spans="1:12" s="63" customFormat="1" ht="14.25" customHeight="1" x14ac:dyDescent="0.25">
      <c r="A45" s="170"/>
      <c r="B45" s="519" t="s">
        <v>159</v>
      </c>
      <c r="C45" s="519"/>
      <c r="D45" s="519"/>
      <c r="E45" s="519"/>
      <c r="F45" s="519"/>
      <c r="G45" s="519"/>
      <c r="H45" s="519"/>
      <c r="I45" s="519"/>
      <c r="J45" s="519"/>
      <c r="K45" s="519"/>
      <c r="L45" s="27"/>
    </row>
    <row r="46" spans="1:12" s="63" customFormat="1" ht="14.25" customHeight="1" x14ac:dyDescent="0.25">
      <c r="A46" s="170"/>
      <c r="B46" s="86"/>
      <c r="C46" s="518" t="str">
        <f>'1-Pans Müracaat Dilekçesi'!C9</f>
        <v>…../08/2024</v>
      </c>
      <c r="D46" s="519"/>
      <c r="E46" s="519"/>
      <c r="F46" s="519"/>
      <c r="G46" s="519"/>
      <c r="H46" s="519"/>
      <c r="I46" s="519"/>
      <c r="J46" s="519"/>
      <c r="K46" s="86"/>
      <c r="L46" s="27"/>
    </row>
    <row r="47" spans="1:12" s="63" customFormat="1" ht="14.25" customHeight="1" x14ac:dyDescent="0.25">
      <c r="A47" s="170"/>
      <c r="B47" s="86"/>
      <c r="C47" s="87"/>
      <c r="D47" s="87"/>
      <c r="E47" s="87"/>
      <c r="F47" s="87"/>
      <c r="G47" s="87"/>
      <c r="H47" s="87"/>
      <c r="I47" s="87"/>
      <c r="J47" s="87"/>
      <c r="K47" s="86"/>
      <c r="L47" s="27"/>
    </row>
    <row r="48" spans="1:12" s="63" customFormat="1" ht="14.25" customHeight="1" x14ac:dyDescent="0.25">
      <c r="A48" s="170"/>
      <c r="B48" s="86"/>
      <c r="C48" s="87"/>
      <c r="D48" s="87"/>
      <c r="E48" s="87"/>
      <c r="F48" s="87"/>
      <c r="G48" s="87"/>
      <c r="H48" s="87"/>
      <c r="I48" s="87"/>
      <c r="J48" s="87"/>
      <c r="K48" s="86"/>
      <c r="L48" s="27"/>
    </row>
    <row r="49" spans="1:17" s="63" customFormat="1" ht="14.25" customHeight="1" x14ac:dyDescent="0.25">
      <c r="A49" s="170"/>
      <c r="B49" s="694" t="str">
        <f>'3-Pansiyon Hükümleri'!B57</f>
        <v>MEHMET TOKLU</v>
      </c>
      <c r="C49" s="519"/>
      <c r="D49" s="519"/>
      <c r="E49" s="519"/>
      <c r="F49" s="519"/>
      <c r="G49" s="519"/>
      <c r="H49" s="519"/>
      <c r="I49" s="519"/>
      <c r="J49" s="519"/>
      <c r="K49" s="519"/>
      <c r="L49" s="27"/>
    </row>
    <row r="50" spans="1:17" x14ac:dyDescent="0.25">
      <c r="B50" s="517" t="s">
        <v>160</v>
      </c>
      <c r="C50" s="517"/>
      <c r="D50" s="517"/>
      <c r="E50" s="517"/>
      <c r="F50" s="517"/>
      <c r="G50" s="517"/>
      <c r="H50" s="517"/>
      <c r="I50" s="517"/>
      <c r="J50" s="517"/>
      <c r="K50" s="517"/>
    </row>
    <row r="51" spans="1:17" s="63" customFormat="1" x14ac:dyDescent="0.25">
      <c r="A51" s="170"/>
      <c r="C51" s="75"/>
      <c r="E51" s="86"/>
      <c r="F51" s="26"/>
      <c r="G51" s="26"/>
    </row>
    <row r="52" spans="1:17" x14ac:dyDescent="0.25">
      <c r="B52" s="692" t="s">
        <v>23</v>
      </c>
      <c r="C52" s="692"/>
      <c r="D52" s="692"/>
      <c r="E52" s="692"/>
      <c r="F52" s="692"/>
      <c r="G52" s="692"/>
      <c r="H52" s="692"/>
      <c r="I52" s="692"/>
      <c r="J52" s="692"/>
      <c r="K52" s="692"/>
      <c r="L52" s="692"/>
    </row>
    <row r="53" spans="1:17" x14ac:dyDescent="0.25">
      <c r="B53" s="700" t="s">
        <v>63</v>
      </c>
      <c r="C53" s="700"/>
      <c r="D53" s="700"/>
      <c r="E53" s="700"/>
      <c r="F53" s="700"/>
      <c r="G53" s="700"/>
      <c r="H53" s="700"/>
      <c r="I53" s="700"/>
      <c r="J53" s="700"/>
      <c r="K53" s="700"/>
      <c r="L53" s="321"/>
      <c r="M53" s="277"/>
      <c r="N53" s="277"/>
      <c r="O53" s="277"/>
      <c r="P53" s="277"/>
      <c r="Q53" s="277"/>
    </row>
    <row r="54" spans="1:17" x14ac:dyDescent="0.25">
      <c r="B54" s="675"/>
      <c r="C54" s="675"/>
      <c r="D54" s="675"/>
      <c r="E54" s="675"/>
      <c r="F54" s="675"/>
      <c r="G54" s="675"/>
      <c r="H54" s="675"/>
      <c r="I54" s="675"/>
      <c r="J54" s="675"/>
      <c r="K54" s="675"/>
      <c r="L54" s="322"/>
      <c r="M54" s="277"/>
      <c r="N54" s="277"/>
      <c r="O54" s="277"/>
      <c r="P54" s="277"/>
      <c r="Q54" s="277"/>
    </row>
    <row r="55" spans="1:17" s="40" customFormat="1" x14ac:dyDescent="0.25">
      <c r="A55" s="170"/>
      <c r="B55" s="675"/>
      <c r="C55" s="675"/>
      <c r="D55" s="675"/>
      <c r="E55" s="675"/>
      <c r="F55" s="675"/>
      <c r="G55" s="675"/>
      <c r="H55" s="675"/>
      <c r="I55" s="675"/>
      <c r="J55" s="675"/>
      <c r="K55" s="675"/>
      <c r="L55" s="322"/>
      <c r="M55" s="277"/>
      <c r="N55" s="277"/>
      <c r="O55" s="277"/>
      <c r="P55" s="277"/>
      <c r="Q55" s="277"/>
    </row>
    <row r="56" spans="1:17" s="40" customFormat="1" x14ac:dyDescent="0.25">
      <c r="A56" s="170"/>
      <c r="B56" s="675"/>
      <c r="C56" s="675"/>
      <c r="D56" s="675"/>
      <c r="E56" s="675"/>
      <c r="F56" s="675"/>
      <c r="G56" s="675"/>
      <c r="H56" s="675"/>
      <c r="I56" s="675"/>
      <c r="J56" s="675"/>
      <c r="K56" s="675"/>
      <c r="L56" s="322"/>
      <c r="M56" s="277"/>
      <c r="N56" s="277"/>
      <c r="O56" s="277"/>
      <c r="P56" s="277"/>
      <c r="Q56" s="277"/>
    </row>
    <row r="57" spans="1:17" x14ac:dyDescent="0.25">
      <c r="B57" s="675"/>
      <c r="C57" s="675"/>
      <c r="D57" s="675"/>
      <c r="E57" s="675"/>
      <c r="F57" s="675"/>
      <c r="G57" s="675"/>
      <c r="H57" s="675"/>
      <c r="I57" s="675"/>
      <c r="J57" s="675"/>
      <c r="K57" s="675"/>
      <c r="L57" s="105"/>
      <c r="M57" s="277"/>
      <c r="N57" s="277"/>
      <c r="O57" s="277"/>
      <c r="P57" s="277"/>
      <c r="Q57" s="277"/>
    </row>
    <row r="58" spans="1:17" x14ac:dyDescent="0.25">
      <c r="J58" s="4"/>
      <c r="K58" s="4"/>
      <c r="L58" s="323"/>
      <c r="M58" s="277"/>
      <c r="N58" s="277"/>
      <c r="O58" s="277"/>
      <c r="P58" s="277"/>
      <c r="Q58" s="277"/>
    </row>
    <row r="59" spans="1:17" x14ac:dyDescent="0.25">
      <c r="C59" s="9"/>
      <c r="L59" s="105"/>
      <c r="M59" s="105"/>
      <c r="N59" s="105"/>
      <c r="O59" s="105"/>
      <c r="P59" s="105"/>
      <c r="Q59" s="105"/>
    </row>
    <row r="60" spans="1:17" x14ac:dyDescent="0.25">
      <c r="C60" s="9"/>
    </row>
  </sheetData>
  <mergeCells count="44">
    <mergeCell ref="B2:K2"/>
    <mergeCell ref="B3:J3"/>
    <mergeCell ref="B5:K5"/>
    <mergeCell ref="B4:K4"/>
    <mergeCell ref="B21:C21"/>
    <mergeCell ref="B8:C8"/>
    <mergeCell ref="D17:K17"/>
    <mergeCell ref="D18:K18"/>
    <mergeCell ref="D7:K7"/>
    <mergeCell ref="B14:K14"/>
    <mergeCell ref="B16:K16"/>
    <mergeCell ref="D21:K21"/>
    <mergeCell ref="D8:F8"/>
    <mergeCell ref="G8:K8"/>
    <mergeCell ref="D20:G20"/>
    <mergeCell ref="D19:K19"/>
    <mergeCell ref="B53:K57"/>
    <mergeCell ref="B25:K25"/>
    <mergeCell ref="B28:K28"/>
    <mergeCell ref="D26:K26"/>
    <mergeCell ref="D29:K29"/>
    <mergeCell ref="D30:K30"/>
    <mergeCell ref="G38:H38"/>
    <mergeCell ref="I38:K38"/>
    <mergeCell ref="B33:K35"/>
    <mergeCell ref="C46:J46"/>
    <mergeCell ref="B45:K45"/>
    <mergeCell ref="I36:K36"/>
    <mergeCell ref="M3:S13"/>
    <mergeCell ref="B52:L52"/>
    <mergeCell ref="B50:K50"/>
    <mergeCell ref="B22:C22"/>
    <mergeCell ref="I39:K39"/>
    <mergeCell ref="C41:F41"/>
    <mergeCell ref="C42:F42"/>
    <mergeCell ref="C39:F39"/>
    <mergeCell ref="C38:E38"/>
    <mergeCell ref="B49:K49"/>
    <mergeCell ref="D22:K22"/>
    <mergeCell ref="D6:K6"/>
    <mergeCell ref="B7:C7"/>
    <mergeCell ref="B10:K13"/>
    <mergeCell ref="B18:C18"/>
    <mergeCell ref="B19:C19"/>
  </mergeCells>
  <pageMargins left="0.51181102362204722" right="0" top="0" bottom="0"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dimension ref="A1:AK32"/>
  <sheetViews>
    <sheetView topLeftCell="A13" workbookViewId="0">
      <selection activeCell="N32" sqref="N32"/>
    </sheetView>
  </sheetViews>
  <sheetFormatPr defaultRowHeight="15" x14ac:dyDescent="0.25"/>
  <cols>
    <col min="2" max="7" width="11" customWidth="1"/>
    <col min="8" max="8" width="8.28515625" customWidth="1"/>
    <col min="9" max="9" width="4" customWidth="1"/>
    <col min="10" max="10" width="0" hidden="1" customWidth="1"/>
    <col min="11" max="11" width="1.5703125" hidden="1" customWidth="1"/>
    <col min="12" max="12" width="3.5703125" bestFit="1" customWidth="1"/>
  </cols>
  <sheetData>
    <row r="1" spans="1:37" s="170" customFormat="1" ht="27" thickBot="1" x14ac:dyDescent="0.45">
      <c r="A1" s="718" t="s">
        <v>319</v>
      </c>
      <c r="B1" s="718"/>
      <c r="C1" s="718"/>
      <c r="D1" s="718"/>
      <c r="E1" s="718"/>
      <c r="F1" s="718"/>
      <c r="G1" s="718"/>
      <c r="H1" s="719"/>
      <c r="I1" s="182">
        <v>5</v>
      </c>
    </row>
    <row r="2" spans="1:37" ht="21" thickBot="1" x14ac:dyDescent="0.3">
      <c r="A2" s="345" t="str">
        <f>'4-Sorumluluk Formu'!B3</f>
        <v>Seyfettin Süleyman Bey Mesleki ve Teknik Anadolu Lisesi  Müdürlüğüne</v>
      </c>
      <c r="B2" s="345"/>
      <c r="C2" s="345"/>
      <c r="D2" s="345"/>
      <c r="E2" s="345"/>
      <c r="F2" s="345"/>
      <c r="G2" s="345"/>
      <c r="H2" s="345"/>
      <c r="I2" s="345"/>
      <c r="J2" s="176"/>
      <c r="K2" s="105"/>
      <c r="L2" s="105"/>
      <c r="M2" s="105"/>
      <c r="N2" s="105"/>
      <c r="O2" s="105"/>
      <c r="P2" s="105"/>
      <c r="Q2" s="105"/>
      <c r="R2" s="105"/>
    </row>
    <row r="3" spans="1:37" ht="15.75" customHeight="1" x14ac:dyDescent="0.25">
      <c r="A3" s="10"/>
      <c r="B3" s="10"/>
      <c r="C3" s="10"/>
      <c r="D3" s="10"/>
      <c r="E3" s="10"/>
      <c r="F3" s="10"/>
      <c r="G3" s="10"/>
      <c r="H3" s="10"/>
      <c r="I3" s="10"/>
      <c r="J3" s="177"/>
      <c r="L3" s="167"/>
      <c r="M3" s="678" t="s">
        <v>279</v>
      </c>
      <c r="N3" s="679"/>
      <c r="O3" s="679"/>
      <c r="P3" s="679"/>
      <c r="Q3" s="679"/>
      <c r="R3" s="680"/>
      <c r="S3" s="55"/>
      <c r="T3" s="55"/>
      <c r="U3" s="55"/>
      <c r="V3" s="55"/>
      <c r="W3" s="55"/>
      <c r="X3" s="55"/>
      <c r="Y3" s="55"/>
    </row>
    <row r="4" spans="1:37" s="121" customFormat="1" ht="15.75" customHeight="1" x14ac:dyDescent="0.25">
      <c r="A4" s="10"/>
      <c r="B4" s="10"/>
      <c r="C4" s="10"/>
      <c r="D4" s="10"/>
      <c r="E4" s="10"/>
      <c r="F4" s="10"/>
      <c r="G4" s="10"/>
      <c r="H4" s="10"/>
      <c r="I4" s="10"/>
      <c r="J4" s="177"/>
      <c r="K4" s="167"/>
      <c r="L4" s="167"/>
      <c r="M4" s="681"/>
      <c r="N4" s="682"/>
      <c r="O4" s="682"/>
      <c r="P4" s="682"/>
      <c r="Q4" s="682"/>
      <c r="R4" s="683"/>
      <c r="S4" s="55"/>
      <c r="T4" s="55"/>
      <c r="U4" s="55"/>
      <c r="V4" s="55"/>
      <c r="W4" s="55"/>
      <c r="X4" s="55"/>
      <c r="Y4" s="55"/>
    </row>
    <row r="5" spans="1:37" s="121" customFormat="1" ht="15.75" customHeight="1" x14ac:dyDescent="0.25">
      <c r="A5" s="10"/>
      <c r="B5" s="10"/>
      <c r="C5" s="10"/>
      <c r="D5" s="10"/>
      <c r="E5" s="10"/>
      <c r="F5" s="10"/>
      <c r="G5" s="10"/>
      <c r="H5" s="10"/>
      <c r="I5" s="10"/>
      <c r="J5" s="177"/>
      <c r="K5" s="167"/>
      <c r="L5" s="167"/>
      <c r="M5" s="681"/>
      <c r="N5" s="682"/>
      <c r="O5" s="682"/>
      <c r="P5" s="682"/>
      <c r="Q5" s="682"/>
      <c r="R5" s="683"/>
      <c r="S5" s="55"/>
      <c r="T5" s="55"/>
      <c r="U5" s="55"/>
      <c r="V5" s="55"/>
      <c r="W5" s="55"/>
      <c r="X5" s="55"/>
      <c r="Y5" s="55"/>
    </row>
    <row r="6" spans="1:37" ht="15" customHeight="1" x14ac:dyDescent="0.25">
      <c r="B6" s="19" t="s">
        <v>25</v>
      </c>
      <c r="J6" s="105"/>
      <c r="K6" s="167"/>
      <c r="L6" s="167"/>
      <c r="M6" s="681"/>
      <c r="N6" s="682"/>
      <c r="O6" s="682"/>
      <c r="P6" s="682"/>
      <c r="Q6" s="682"/>
      <c r="R6" s="683"/>
      <c r="S6" s="55"/>
      <c r="T6" s="55"/>
      <c r="U6" s="55"/>
      <c r="V6" s="55"/>
      <c r="W6" s="55"/>
      <c r="X6" s="55"/>
      <c r="Y6" s="55"/>
    </row>
    <row r="7" spans="1:37" ht="15.75" customHeight="1" thickBot="1" x14ac:dyDescent="0.3">
      <c r="A7" s="18" t="s">
        <v>26</v>
      </c>
      <c r="B7" s="18"/>
      <c r="C7" s="18"/>
      <c r="D7" s="18"/>
      <c r="E7" s="18"/>
      <c r="F7" s="18"/>
      <c r="G7" s="18"/>
      <c r="H7" s="18"/>
      <c r="I7" s="18"/>
      <c r="J7" s="105"/>
      <c r="K7" s="167"/>
      <c r="L7" s="167"/>
      <c r="M7" s="681"/>
      <c r="N7" s="682"/>
      <c r="O7" s="682"/>
      <c r="P7" s="682"/>
      <c r="Q7" s="682"/>
      <c r="R7" s="683"/>
      <c r="S7" s="55"/>
      <c r="T7" s="55"/>
      <c r="U7" s="55"/>
      <c r="V7" s="55"/>
      <c r="W7" s="55"/>
      <c r="X7" s="55"/>
      <c r="Y7" s="55"/>
    </row>
    <row r="8" spans="1:37" ht="15.75" customHeight="1" thickBot="1" x14ac:dyDescent="0.3">
      <c r="A8" s="697" t="s">
        <v>49</v>
      </c>
      <c r="B8" s="722"/>
      <c r="C8" s="706"/>
      <c r="D8" s="706"/>
      <c r="E8" s="706"/>
      <c r="F8" s="706"/>
      <c r="G8" s="706"/>
      <c r="H8" s="706"/>
      <c r="I8" s="706"/>
      <c r="J8" s="105"/>
      <c r="K8" s="167"/>
      <c r="L8" s="175"/>
      <c r="M8" s="681"/>
      <c r="N8" s="682"/>
      <c r="O8" s="682"/>
      <c r="P8" s="682"/>
      <c r="Q8" s="682"/>
      <c r="R8" s="683"/>
      <c r="S8" s="55"/>
      <c r="T8" s="55"/>
      <c r="U8" s="55"/>
      <c r="V8" s="55"/>
      <c r="W8" s="55"/>
      <c r="X8" s="55"/>
      <c r="Y8" s="55"/>
    </row>
    <row r="9" spans="1:37" ht="15.75" customHeight="1" thickBot="1" x14ac:dyDescent="0.3">
      <c r="A9" s="697" t="s">
        <v>64</v>
      </c>
      <c r="B9" s="722"/>
      <c r="C9" s="714"/>
      <c r="D9" s="715"/>
      <c r="E9" s="715"/>
      <c r="F9" s="716"/>
      <c r="G9" s="715"/>
      <c r="H9" s="715"/>
      <c r="I9" s="717"/>
      <c r="J9" s="105"/>
      <c r="K9" s="167"/>
      <c r="L9" s="175"/>
      <c r="M9" s="681"/>
      <c r="N9" s="682"/>
      <c r="O9" s="682"/>
      <c r="P9" s="682"/>
      <c r="Q9" s="682"/>
      <c r="R9" s="683"/>
      <c r="S9" s="55"/>
      <c r="T9" s="55"/>
      <c r="U9" s="55"/>
      <c r="V9" s="55"/>
      <c r="W9" s="55"/>
      <c r="X9" s="55"/>
      <c r="Y9" s="55"/>
    </row>
    <row r="10" spans="1:37" ht="15" customHeight="1" x14ac:dyDescent="0.25">
      <c r="A10" s="37"/>
      <c r="B10" s="37"/>
      <c r="C10" s="37"/>
      <c r="D10" s="37"/>
      <c r="E10" s="37"/>
      <c r="F10" s="37"/>
      <c r="G10" s="37"/>
      <c r="H10" s="37"/>
      <c r="I10" s="37"/>
      <c r="J10" s="105"/>
      <c r="K10" s="167"/>
      <c r="L10" s="167"/>
      <c r="M10" s="681"/>
      <c r="N10" s="682"/>
      <c r="O10" s="682"/>
      <c r="P10" s="682"/>
      <c r="Q10" s="682"/>
      <c r="R10" s="683"/>
      <c r="S10" s="55"/>
      <c r="T10" s="55"/>
      <c r="U10" s="55"/>
      <c r="V10" s="55"/>
      <c r="W10" s="55"/>
      <c r="X10" s="55"/>
      <c r="Y10" s="55"/>
    </row>
    <row r="11" spans="1:37" ht="15" customHeight="1" thickBot="1" x14ac:dyDescent="0.3">
      <c r="A11" s="725" t="s">
        <v>27</v>
      </c>
      <c r="B11" s="725"/>
      <c r="C11" s="725"/>
      <c r="D11" s="725"/>
      <c r="E11" s="725"/>
      <c r="F11" s="725"/>
      <c r="G11" s="725"/>
      <c r="H11" s="725"/>
      <c r="I11" s="725"/>
      <c r="J11" s="178"/>
      <c r="K11" s="167"/>
      <c r="L11" s="167"/>
      <c r="M11" s="684"/>
      <c r="N11" s="685"/>
      <c r="O11" s="685"/>
      <c r="P11" s="685"/>
      <c r="Q11" s="685"/>
      <c r="R11" s="686"/>
      <c r="S11" s="55"/>
      <c r="T11" s="55"/>
      <c r="U11" s="55"/>
      <c r="V11" s="55"/>
      <c r="W11" s="55"/>
      <c r="X11" s="55"/>
      <c r="Y11" s="55"/>
      <c r="Z11" s="34"/>
      <c r="AA11" s="34"/>
      <c r="AB11" s="34"/>
      <c r="AC11" s="34"/>
      <c r="AD11" s="34"/>
      <c r="AE11" s="34"/>
      <c r="AF11" s="34"/>
      <c r="AG11" s="34"/>
      <c r="AH11" s="34"/>
      <c r="AI11" s="34"/>
      <c r="AJ11" s="34"/>
      <c r="AK11" s="34"/>
    </row>
    <row r="12" spans="1:37" ht="15" customHeight="1" x14ac:dyDescent="0.25">
      <c r="A12" s="725"/>
      <c r="B12" s="725"/>
      <c r="C12" s="725"/>
      <c r="D12" s="725"/>
      <c r="E12" s="725"/>
      <c r="F12" s="725"/>
      <c r="G12" s="725"/>
      <c r="H12" s="725"/>
      <c r="I12" s="725"/>
      <c r="J12" s="179"/>
      <c r="K12" s="167"/>
      <c r="L12" s="167"/>
      <c r="M12" s="167"/>
      <c r="N12" s="167"/>
      <c r="O12" s="167"/>
      <c r="P12" s="167"/>
      <c r="Q12" s="167"/>
      <c r="R12" s="179"/>
      <c r="S12" s="55"/>
      <c r="T12" s="55"/>
      <c r="U12" s="55"/>
      <c r="V12" s="55"/>
      <c r="W12" s="55"/>
      <c r="X12" s="55"/>
      <c r="Y12" s="55"/>
      <c r="Z12" s="28"/>
      <c r="AA12" s="28"/>
      <c r="AB12" s="28"/>
      <c r="AC12" s="28"/>
      <c r="AD12" s="28"/>
      <c r="AE12" s="28"/>
      <c r="AF12" s="28"/>
      <c r="AG12" s="28"/>
      <c r="AH12" s="28"/>
      <c r="AI12" s="28"/>
      <c r="AJ12" s="28"/>
      <c r="AK12" s="28"/>
    </row>
    <row r="13" spans="1:37" ht="15.75" customHeight="1" x14ac:dyDescent="0.25">
      <c r="A13" s="725"/>
      <c r="B13" s="725"/>
      <c r="C13" s="725"/>
      <c r="D13" s="725"/>
      <c r="E13" s="725"/>
      <c r="F13" s="725"/>
      <c r="G13" s="725"/>
      <c r="H13" s="725"/>
      <c r="I13" s="725"/>
      <c r="J13" s="179"/>
      <c r="K13" s="167"/>
      <c r="L13" s="167"/>
      <c r="M13" s="167"/>
      <c r="N13" s="167"/>
      <c r="O13" s="167"/>
      <c r="P13" s="167"/>
      <c r="Q13" s="167"/>
      <c r="R13" s="179"/>
      <c r="S13" s="55"/>
      <c r="T13" s="55"/>
      <c r="U13" s="55"/>
      <c r="V13" s="55"/>
      <c r="W13" s="55"/>
      <c r="X13" s="55"/>
      <c r="Y13" s="55"/>
      <c r="Z13" s="28"/>
      <c r="AA13" s="28"/>
      <c r="AB13" s="28"/>
      <c r="AC13" s="28"/>
      <c r="AD13" s="28"/>
      <c r="AE13" s="28"/>
      <c r="AF13" s="28"/>
      <c r="AG13" s="28"/>
      <c r="AH13" s="28"/>
      <c r="AI13" s="28"/>
      <c r="AJ13" s="28"/>
      <c r="AK13" s="28"/>
    </row>
    <row r="14" spans="1:37" x14ac:dyDescent="0.25">
      <c r="A14" s="725"/>
      <c r="B14" s="725"/>
      <c r="C14" s="725"/>
      <c r="D14" s="725"/>
      <c r="E14" s="725"/>
      <c r="F14" s="725"/>
      <c r="G14" s="725"/>
      <c r="H14" s="725"/>
      <c r="I14" s="725"/>
      <c r="J14" s="105"/>
      <c r="K14" s="105"/>
      <c r="L14" s="105"/>
      <c r="M14" s="105"/>
      <c r="N14" s="105"/>
      <c r="O14" s="105"/>
      <c r="P14" s="105"/>
      <c r="Q14" s="105"/>
      <c r="R14" s="105"/>
    </row>
    <row r="15" spans="1:37" ht="15.75" x14ac:dyDescent="0.25">
      <c r="A15" s="130"/>
      <c r="B15" s="304"/>
      <c r="C15" s="130"/>
      <c r="D15" s="130"/>
      <c r="E15" s="130"/>
      <c r="F15" s="130"/>
      <c r="G15" s="130"/>
      <c r="H15" s="130"/>
      <c r="I15" s="130"/>
    </row>
    <row r="16" spans="1:37" ht="22.5" customHeight="1" x14ac:dyDescent="0.25">
      <c r="A16" s="721" t="s">
        <v>321</v>
      </c>
      <c r="B16" s="721"/>
      <c r="C16" s="721"/>
      <c r="D16" s="721"/>
      <c r="E16" s="721"/>
      <c r="F16" s="721"/>
      <c r="G16" s="721"/>
      <c r="H16" s="721"/>
      <c r="I16" s="721"/>
      <c r="J16" s="43"/>
      <c r="K16" s="43"/>
      <c r="L16" s="43"/>
      <c r="M16" s="43"/>
      <c r="N16" s="43"/>
      <c r="O16" s="43"/>
      <c r="P16" s="43"/>
    </row>
    <row r="17" spans="1:16" ht="22.5" customHeight="1" x14ac:dyDescent="0.25">
      <c r="A17" s="721" t="s">
        <v>322</v>
      </c>
      <c r="B17" s="721"/>
      <c r="C17" s="721"/>
      <c r="D17" s="721"/>
      <c r="E17" s="721"/>
      <c r="F17" s="721"/>
      <c r="G17" s="721"/>
      <c r="H17" s="721"/>
      <c r="I17" s="721"/>
      <c r="J17" s="43"/>
      <c r="K17" s="43"/>
      <c r="L17" s="43"/>
      <c r="M17" s="43"/>
    </row>
    <row r="18" spans="1:16" ht="22.5" customHeight="1" x14ac:dyDescent="0.25">
      <c r="A18" s="721" t="s">
        <v>323</v>
      </c>
      <c r="B18" s="721"/>
      <c r="C18" s="721"/>
      <c r="D18" s="721"/>
      <c r="E18" s="721"/>
      <c r="F18" s="721"/>
      <c r="G18" s="721"/>
      <c r="H18" s="721"/>
      <c r="I18" s="721"/>
      <c r="J18" s="43"/>
      <c r="K18" s="43"/>
      <c r="L18" s="43"/>
    </row>
    <row r="19" spans="1:16" ht="22.5" customHeight="1" x14ac:dyDescent="0.25">
      <c r="A19" s="721" t="s">
        <v>324</v>
      </c>
      <c r="B19" s="721"/>
      <c r="C19" s="721"/>
      <c r="D19" s="721"/>
      <c r="E19" s="721"/>
      <c r="F19" s="721"/>
      <c r="G19" s="721"/>
      <c r="H19" s="721"/>
      <c r="I19" s="721"/>
      <c r="J19" s="43"/>
      <c r="K19" s="43"/>
      <c r="L19" s="43"/>
      <c r="M19" s="43"/>
      <c r="N19" s="43"/>
    </row>
    <row r="20" spans="1:16" ht="22.5" customHeight="1" x14ac:dyDescent="0.25">
      <c r="A20" s="721" t="s">
        <v>28</v>
      </c>
      <c r="B20" s="721"/>
      <c r="C20" s="721"/>
      <c r="D20" s="721"/>
      <c r="E20" s="721"/>
      <c r="F20" s="721"/>
      <c r="G20" s="721"/>
      <c r="H20" s="721"/>
      <c r="I20" s="721"/>
      <c r="J20" s="43"/>
      <c r="K20" s="43"/>
      <c r="L20" s="43"/>
      <c r="M20" s="43"/>
    </row>
    <row r="21" spans="1:16" ht="22.5" customHeight="1" x14ac:dyDescent="0.25">
      <c r="A21" s="721" t="s">
        <v>29</v>
      </c>
      <c r="B21" s="721"/>
      <c r="C21" s="721"/>
      <c r="D21" s="721"/>
      <c r="E21" s="721"/>
      <c r="F21" s="721"/>
      <c r="G21" s="721"/>
      <c r="H21" s="721"/>
      <c r="I21" s="721"/>
      <c r="J21" s="43"/>
      <c r="K21" s="43"/>
      <c r="L21" s="43"/>
    </row>
    <row r="22" spans="1:16" ht="22.5" customHeight="1" x14ac:dyDescent="0.25">
      <c r="A22" s="725" t="s">
        <v>320</v>
      </c>
      <c r="B22" s="725"/>
      <c r="C22" s="725"/>
      <c r="D22" s="725"/>
      <c r="E22" s="725"/>
      <c r="F22" s="725"/>
      <c r="G22" s="725"/>
      <c r="H22" s="725"/>
      <c r="I22" s="725"/>
      <c r="J22" s="43"/>
      <c r="K22" s="43"/>
      <c r="L22" s="43"/>
      <c r="P22" s="43"/>
    </row>
    <row r="23" spans="1:16" ht="22.5" customHeight="1" x14ac:dyDescent="0.25">
      <c r="A23" s="720"/>
      <c r="B23" s="720"/>
      <c r="C23" s="720"/>
      <c r="D23" s="720"/>
      <c r="E23" s="720"/>
      <c r="F23" s="720"/>
      <c r="G23" s="720"/>
      <c r="H23" s="720"/>
      <c r="I23" s="720"/>
    </row>
    <row r="24" spans="1:16" ht="46.5" customHeight="1" x14ac:dyDescent="0.25">
      <c r="A24" s="720" t="s">
        <v>257</v>
      </c>
      <c r="B24" s="720"/>
      <c r="C24" s="720"/>
      <c r="D24" s="720"/>
      <c r="E24" s="720"/>
      <c r="F24" s="720"/>
      <c r="G24" s="720"/>
      <c r="H24" s="720"/>
      <c r="I24" s="720"/>
    </row>
    <row r="25" spans="1:16" x14ac:dyDescent="0.25">
      <c r="B25" s="11"/>
    </row>
    <row r="26" spans="1:16" s="126" customFormat="1" x14ac:dyDescent="0.25">
      <c r="B26" s="11"/>
    </row>
    <row r="27" spans="1:16" ht="15" customHeight="1" x14ac:dyDescent="0.25">
      <c r="B27" s="516"/>
      <c r="C27" s="724"/>
      <c r="D27" s="727" t="str">
        <f>'1-Pans Müracaat Dilekçesi'!C9</f>
        <v>…../08/2024</v>
      </c>
      <c r="E27" s="727"/>
      <c r="F27" s="727"/>
      <c r="G27" s="727"/>
      <c r="H27" s="727"/>
      <c r="I27" s="727"/>
      <c r="L27" s="76"/>
      <c r="M27" s="42"/>
      <c r="N27" s="42"/>
      <c r="O27" s="42"/>
    </row>
    <row r="28" spans="1:16" s="63" customFormat="1" ht="15" customHeight="1" x14ac:dyDescent="0.25">
      <c r="B28" s="11"/>
      <c r="D28" s="723"/>
      <c r="E28" s="723"/>
      <c r="F28" s="723"/>
      <c r="G28" s="723"/>
      <c r="H28" s="723"/>
      <c r="I28" s="723"/>
      <c r="M28" s="78"/>
      <c r="N28" s="78"/>
      <c r="O28" s="78"/>
    </row>
    <row r="29" spans="1:16" s="63" customFormat="1" ht="15" customHeight="1" x14ac:dyDescent="0.25">
      <c r="B29" s="516"/>
      <c r="C29" s="724"/>
      <c r="D29" s="723" t="s">
        <v>155</v>
      </c>
      <c r="E29" s="723"/>
      <c r="F29" s="723"/>
      <c r="G29" s="723"/>
      <c r="H29" s="723"/>
      <c r="I29" s="723"/>
      <c r="M29" s="78"/>
      <c r="N29" s="78"/>
      <c r="O29" s="78"/>
    </row>
    <row r="30" spans="1:16" ht="14.25" customHeight="1" x14ac:dyDescent="0.25">
      <c r="D30" s="723"/>
      <c r="E30" s="723"/>
      <c r="F30" s="723"/>
      <c r="G30" s="723"/>
      <c r="H30" s="723"/>
      <c r="I30" s="723"/>
      <c r="J30" s="63"/>
      <c r="K30" s="63"/>
    </row>
    <row r="31" spans="1:16" ht="18.75" x14ac:dyDescent="0.25">
      <c r="B31" s="516"/>
      <c r="C31" s="516"/>
      <c r="D31" s="727"/>
      <c r="E31" s="723"/>
      <c r="F31" s="723"/>
      <c r="G31" s="723"/>
      <c r="H31" s="723"/>
      <c r="I31" s="723"/>
      <c r="L31" s="76"/>
    </row>
    <row r="32" spans="1:16" ht="18.75" x14ac:dyDescent="0.3">
      <c r="C32" s="55"/>
      <c r="D32" s="726" t="s">
        <v>315</v>
      </c>
      <c r="E32" s="726"/>
      <c r="F32" s="726"/>
      <c r="G32" s="726"/>
      <c r="H32" s="726"/>
      <c r="I32" s="726"/>
    </row>
  </sheetData>
  <mergeCells count="26">
    <mergeCell ref="D29:I29"/>
    <mergeCell ref="B29:C29"/>
    <mergeCell ref="A11:I14"/>
    <mergeCell ref="D32:I32"/>
    <mergeCell ref="A22:I23"/>
    <mergeCell ref="A21:I21"/>
    <mergeCell ref="A20:I20"/>
    <mergeCell ref="A19:I19"/>
    <mergeCell ref="B31:C31"/>
    <mergeCell ref="D30:I30"/>
    <mergeCell ref="D31:I31"/>
    <mergeCell ref="D27:I27"/>
    <mergeCell ref="D28:I28"/>
    <mergeCell ref="B27:C27"/>
    <mergeCell ref="C9:E9"/>
    <mergeCell ref="F9:I9"/>
    <mergeCell ref="M3:R11"/>
    <mergeCell ref="A1:H1"/>
    <mergeCell ref="A24:I24"/>
    <mergeCell ref="A2:I2"/>
    <mergeCell ref="A18:I18"/>
    <mergeCell ref="A17:I17"/>
    <mergeCell ref="A16:I16"/>
    <mergeCell ref="A9:B9"/>
    <mergeCell ref="A8:B8"/>
    <mergeCell ref="C8:I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dimension ref="A1:AR50"/>
  <sheetViews>
    <sheetView topLeftCell="A19" workbookViewId="0">
      <selection activeCell="J45" sqref="J45"/>
    </sheetView>
  </sheetViews>
  <sheetFormatPr defaultRowHeight="15" x14ac:dyDescent="0.25"/>
  <cols>
    <col min="1" max="1" width="3.85546875" style="40" customWidth="1"/>
    <col min="2" max="2" width="27.42578125" customWidth="1"/>
    <col min="3" max="7" width="10.28515625" customWidth="1"/>
    <col min="8" max="8" width="4.28515625" customWidth="1"/>
    <col min="9" max="9" width="0" hidden="1" customWidth="1"/>
    <col min="10" max="10" width="11.85546875" customWidth="1"/>
    <col min="12" max="18" width="7" customWidth="1"/>
  </cols>
  <sheetData>
    <row r="1" spans="1:44" s="170" customFormat="1" ht="24" thickBot="1" x14ac:dyDescent="0.3">
      <c r="H1" s="185">
        <v>6</v>
      </c>
    </row>
    <row r="2" spans="1:44" ht="14.25" customHeight="1" x14ac:dyDescent="0.25">
      <c r="A2" s="730" t="s">
        <v>30</v>
      </c>
      <c r="B2" s="730"/>
      <c r="C2" s="730"/>
      <c r="D2" s="730"/>
      <c r="E2" s="730"/>
      <c r="F2" s="730"/>
      <c r="G2" s="730"/>
      <c r="H2" s="730"/>
    </row>
    <row r="3" spans="1:44" s="170" customFormat="1" ht="14.25" customHeight="1" x14ac:dyDescent="0.25">
      <c r="A3" s="305"/>
      <c r="B3" s="305"/>
      <c r="C3" s="305"/>
      <c r="D3" s="305"/>
      <c r="E3" s="305"/>
      <c r="F3" s="305"/>
      <c r="G3" s="305"/>
      <c r="H3" s="305"/>
    </row>
    <row r="4" spans="1:44" x14ac:dyDescent="0.25">
      <c r="A4" s="676" t="s">
        <v>0</v>
      </c>
      <c r="B4" s="676"/>
      <c r="C4" s="676"/>
      <c r="D4" s="676"/>
      <c r="E4" s="676"/>
      <c r="F4" s="676"/>
      <c r="G4" s="676"/>
      <c r="H4" s="676"/>
    </row>
    <row r="5" spans="1:44" x14ac:dyDescent="0.25">
      <c r="A5" s="676" t="s">
        <v>31</v>
      </c>
      <c r="B5" s="676"/>
      <c r="C5" s="676"/>
      <c r="D5" s="676"/>
      <c r="E5" s="676"/>
      <c r="F5" s="676"/>
      <c r="G5" s="676"/>
      <c r="H5" s="676"/>
    </row>
    <row r="6" spans="1:44" x14ac:dyDescent="0.25">
      <c r="A6" s="676" t="str">
        <f>'4-Sorumluluk Formu'!B3</f>
        <v>Seyfettin Süleyman Bey Mesleki ve Teknik Anadolu Lisesi  Müdürlüğüne</v>
      </c>
      <c r="B6" s="676"/>
      <c r="C6" s="676"/>
      <c r="D6" s="676"/>
      <c r="E6" s="676"/>
      <c r="F6" s="676"/>
      <c r="G6" s="676"/>
      <c r="H6" s="676"/>
    </row>
    <row r="7" spans="1:44" x14ac:dyDescent="0.25">
      <c r="A7" s="516"/>
      <c r="B7" s="516"/>
      <c r="C7" s="516"/>
      <c r="D7" s="516"/>
      <c r="E7" s="516"/>
      <c r="F7" s="516"/>
      <c r="G7" s="516"/>
      <c r="H7" s="516"/>
    </row>
    <row r="8" spans="1:44" x14ac:dyDescent="0.25">
      <c r="A8" s="676" t="s">
        <v>252</v>
      </c>
      <c r="B8" s="676"/>
      <c r="C8" s="676"/>
      <c r="D8" s="676"/>
      <c r="E8" s="676"/>
      <c r="F8" s="676"/>
      <c r="G8" s="676"/>
      <c r="H8" s="676"/>
    </row>
    <row r="9" spans="1:44" x14ac:dyDescent="0.25">
      <c r="A9" s="731" t="s">
        <v>32</v>
      </c>
      <c r="B9" s="731"/>
      <c r="C9" s="731"/>
      <c r="D9" s="731"/>
      <c r="E9" s="731"/>
      <c r="F9" s="731"/>
      <c r="G9" s="731"/>
      <c r="H9" s="731"/>
    </row>
    <row r="10" spans="1:44" ht="15.75" thickBot="1" x14ac:dyDescent="0.3">
      <c r="A10" s="516"/>
      <c r="B10" s="516"/>
      <c r="C10" s="516"/>
      <c r="D10" s="516"/>
      <c r="E10" s="516"/>
      <c r="F10" s="516"/>
      <c r="G10" s="516"/>
      <c r="H10" s="516"/>
    </row>
    <row r="11" spans="1:44" x14ac:dyDescent="0.25">
      <c r="A11" s="516"/>
      <c r="B11" s="516"/>
      <c r="C11" s="516"/>
      <c r="D11" s="516"/>
      <c r="E11" s="516"/>
      <c r="F11" s="516"/>
      <c r="G11" s="516"/>
      <c r="H11" s="516"/>
      <c r="L11" s="678" t="s">
        <v>280</v>
      </c>
      <c r="M11" s="679"/>
      <c r="N11" s="679"/>
      <c r="O11" s="679"/>
      <c r="P11" s="679"/>
      <c r="Q11" s="679"/>
      <c r="R11" s="680"/>
    </row>
    <row r="12" spans="1:44" x14ac:dyDescent="0.25">
      <c r="A12" s="676" t="s">
        <v>376</v>
      </c>
      <c r="B12" s="676"/>
      <c r="C12" s="676"/>
      <c r="D12" s="676"/>
      <c r="E12" s="676"/>
      <c r="F12" s="676"/>
      <c r="G12" s="676"/>
      <c r="H12" s="676"/>
      <c r="L12" s="681"/>
      <c r="M12" s="682"/>
      <c r="N12" s="682"/>
      <c r="O12" s="682"/>
      <c r="P12" s="682"/>
      <c r="Q12" s="682"/>
      <c r="R12" s="683"/>
    </row>
    <row r="13" spans="1:44" x14ac:dyDescent="0.25">
      <c r="A13" s="516"/>
      <c r="B13" s="516"/>
      <c r="C13" s="516"/>
      <c r="D13" s="516"/>
      <c r="E13" s="516"/>
      <c r="F13" s="516"/>
      <c r="G13" s="516"/>
      <c r="H13" s="516"/>
      <c r="L13" s="681"/>
      <c r="M13" s="682"/>
      <c r="N13" s="682"/>
      <c r="O13" s="682"/>
      <c r="P13" s="682"/>
      <c r="Q13" s="682"/>
      <c r="R13" s="683"/>
    </row>
    <row r="14" spans="1:44" x14ac:dyDescent="0.25">
      <c r="A14" s="677" t="s">
        <v>34</v>
      </c>
      <c r="B14" s="732" t="s">
        <v>65</v>
      </c>
      <c r="C14" s="733"/>
      <c r="D14" s="733"/>
      <c r="E14" s="733"/>
      <c r="F14" s="733"/>
      <c r="G14" s="733"/>
      <c r="H14" s="733"/>
      <c r="I14" s="16"/>
      <c r="J14" s="16"/>
      <c r="K14" s="16"/>
      <c r="L14" s="681"/>
      <c r="M14" s="682"/>
      <c r="N14" s="682"/>
      <c r="O14" s="682"/>
      <c r="P14" s="682"/>
      <c r="Q14" s="682"/>
      <c r="R14" s="683"/>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row>
    <row r="15" spans="1:44" x14ac:dyDescent="0.25">
      <c r="A15" s="677"/>
      <c r="B15" s="734"/>
      <c r="C15" s="734"/>
      <c r="D15" s="734"/>
      <c r="E15" s="734"/>
      <c r="F15" s="734"/>
      <c r="G15" s="734"/>
      <c r="H15" s="734"/>
      <c r="I15" s="38"/>
      <c r="J15" s="38"/>
      <c r="K15" s="38"/>
      <c r="L15" s="681"/>
      <c r="M15" s="682"/>
      <c r="N15" s="682"/>
      <c r="O15" s="682"/>
      <c r="P15" s="682"/>
      <c r="Q15" s="682"/>
      <c r="R15" s="683"/>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row>
    <row r="16" spans="1:44" x14ac:dyDescent="0.25">
      <c r="A16" s="677"/>
      <c r="B16" s="734"/>
      <c r="C16" s="734"/>
      <c r="D16" s="734"/>
      <c r="E16" s="734"/>
      <c r="F16" s="734"/>
      <c r="G16" s="734"/>
      <c r="H16" s="734"/>
      <c r="I16" s="38"/>
      <c r="J16" s="38"/>
      <c r="K16" s="38"/>
      <c r="L16" s="681"/>
      <c r="M16" s="682"/>
      <c r="N16" s="682"/>
      <c r="O16" s="682"/>
      <c r="P16" s="682"/>
      <c r="Q16" s="682"/>
      <c r="R16" s="683"/>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row>
    <row r="17" spans="1:36" x14ac:dyDescent="0.25">
      <c r="A17" s="677" t="s">
        <v>35</v>
      </c>
      <c r="B17" s="699" t="s">
        <v>377</v>
      </c>
      <c r="C17" s="729"/>
      <c r="D17" s="729"/>
      <c r="E17" s="729"/>
      <c r="F17" s="729"/>
      <c r="G17" s="729"/>
      <c r="H17" s="729"/>
      <c r="I17" s="16"/>
      <c r="J17" s="16"/>
      <c r="K17" s="16"/>
      <c r="L17" s="681"/>
      <c r="M17" s="682"/>
      <c r="N17" s="682"/>
      <c r="O17" s="682"/>
      <c r="P17" s="682"/>
      <c r="Q17" s="682"/>
      <c r="R17" s="683"/>
      <c r="S17" s="16"/>
      <c r="T17" s="16"/>
      <c r="U17" s="16"/>
      <c r="V17" s="16"/>
      <c r="W17" s="16"/>
      <c r="X17" s="16"/>
      <c r="Y17" s="16"/>
      <c r="Z17" s="16"/>
    </row>
    <row r="18" spans="1:36" x14ac:dyDescent="0.25">
      <c r="A18" s="677"/>
      <c r="B18" s="687"/>
      <c r="C18" s="687"/>
      <c r="D18" s="687"/>
      <c r="E18" s="687"/>
      <c r="F18" s="687"/>
      <c r="G18" s="687"/>
      <c r="H18" s="687"/>
      <c r="I18" s="38"/>
      <c r="J18" s="38"/>
      <c r="K18" s="38"/>
      <c r="L18" s="681"/>
      <c r="M18" s="682"/>
      <c r="N18" s="682"/>
      <c r="O18" s="682"/>
      <c r="P18" s="682"/>
      <c r="Q18" s="682"/>
      <c r="R18" s="683"/>
      <c r="S18" s="38"/>
      <c r="T18" s="38"/>
      <c r="U18" s="38"/>
      <c r="V18" s="38"/>
      <c r="W18" s="38"/>
      <c r="X18" s="38"/>
      <c r="Y18" s="38"/>
      <c r="Z18" s="38"/>
    </row>
    <row r="19" spans="1:36" x14ac:dyDescent="0.25">
      <c r="A19" s="677"/>
      <c r="B19" s="687"/>
      <c r="C19" s="687"/>
      <c r="D19" s="687"/>
      <c r="E19" s="687"/>
      <c r="F19" s="687"/>
      <c r="G19" s="687"/>
      <c r="H19" s="687"/>
      <c r="I19" s="38"/>
      <c r="J19" s="38"/>
      <c r="K19" s="38"/>
      <c r="L19" s="681"/>
      <c r="M19" s="682"/>
      <c r="N19" s="682"/>
      <c r="O19" s="682"/>
      <c r="P19" s="682"/>
      <c r="Q19" s="682"/>
      <c r="R19" s="683"/>
      <c r="S19" s="38"/>
      <c r="T19" s="38"/>
      <c r="U19" s="38"/>
      <c r="V19" s="38"/>
      <c r="W19" s="38"/>
      <c r="X19" s="38"/>
      <c r="Y19" s="38"/>
      <c r="Z19" s="38"/>
    </row>
    <row r="20" spans="1:36" x14ac:dyDescent="0.25">
      <c r="A20" s="677" t="s">
        <v>36</v>
      </c>
      <c r="B20" s="699" t="s">
        <v>66</v>
      </c>
      <c r="C20" s="729"/>
      <c r="D20" s="729"/>
      <c r="E20" s="729"/>
      <c r="F20" s="729"/>
      <c r="G20" s="729"/>
      <c r="H20" s="729"/>
      <c r="I20" s="16"/>
      <c r="J20" s="16"/>
      <c r="K20" s="16"/>
      <c r="L20" s="681"/>
      <c r="M20" s="682"/>
      <c r="N20" s="682"/>
      <c r="O20" s="682"/>
      <c r="P20" s="682"/>
      <c r="Q20" s="682"/>
      <c r="R20" s="683"/>
      <c r="S20" s="16"/>
      <c r="T20" s="16"/>
      <c r="U20" s="16"/>
      <c r="V20" s="16"/>
      <c r="W20" s="16"/>
      <c r="X20" s="16"/>
      <c r="Y20" s="16"/>
      <c r="Z20" s="16"/>
      <c r="AA20" s="16"/>
      <c r="AB20" s="16"/>
      <c r="AC20" s="16"/>
      <c r="AD20" s="16"/>
    </row>
    <row r="21" spans="1:36" ht="15.75" thickBot="1" x14ac:dyDescent="0.3">
      <c r="A21" s="677"/>
      <c r="B21" s="687"/>
      <c r="C21" s="687"/>
      <c r="D21" s="687"/>
      <c r="E21" s="687"/>
      <c r="F21" s="687"/>
      <c r="G21" s="687"/>
      <c r="H21" s="687"/>
      <c r="I21" s="38"/>
      <c r="J21" s="38"/>
      <c r="K21" s="38"/>
      <c r="L21" s="684"/>
      <c r="M21" s="685"/>
      <c r="N21" s="685"/>
      <c r="O21" s="685"/>
      <c r="P21" s="685"/>
      <c r="Q21" s="685"/>
      <c r="R21" s="686"/>
      <c r="S21" s="38"/>
      <c r="T21" s="38"/>
      <c r="U21" s="38"/>
      <c r="V21" s="38"/>
      <c r="W21" s="38"/>
      <c r="X21" s="38"/>
      <c r="Y21" s="38"/>
      <c r="Z21" s="38"/>
      <c r="AA21" s="38"/>
      <c r="AB21" s="38"/>
      <c r="AC21" s="38"/>
      <c r="AD21" s="38"/>
    </row>
    <row r="22" spans="1:36" x14ac:dyDescent="0.25">
      <c r="A22" s="54" t="s">
        <v>37</v>
      </c>
      <c r="B22" s="735" t="s">
        <v>253</v>
      </c>
      <c r="C22" s="735"/>
      <c r="D22" s="735"/>
      <c r="E22" s="735"/>
      <c r="F22" s="735"/>
      <c r="G22" s="735"/>
      <c r="H22" s="735"/>
      <c r="I22" s="16"/>
      <c r="J22" s="16"/>
      <c r="K22" s="16"/>
      <c r="L22" s="16"/>
      <c r="M22" s="16"/>
      <c r="N22" s="16"/>
      <c r="O22" s="16"/>
      <c r="P22" s="16"/>
      <c r="Q22" s="16"/>
      <c r="R22" s="16"/>
      <c r="S22" s="16"/>
      <c r="T22" s="16"/>
      <c r="U22" s="16"/>
      <c r="V22" s="16"/>
    </row>
    <row r="23" spans="1:36" x14ac:dyDescent="0.25">
      <c r="A23" s="677" t="s">
        <v>38</v>
      </c>
      <c r="B23" s="699" t="s">
        <v>254</v>
      </c>
      <c r="C23" s="729"/>
      <c r="D23" s="729"/>
      <c r="E23" s="729"/>
      <c r="F23" s="729"/>
      <c r="G23" s="729"/>
      <c r="H23" s="729"/>
      <c r="I23" s="16"/>
      <c r="J23" s="16"/>
      <c r="K23" s="16"/>
      <c r="L23" s="16"/>
      <c r="M23" s="16"/>
      <c r="N23" s="16"/>
      <c r="O23" s="16"/>
      <c r="P23" s="16"/>
      <c r="Q23" s="16"/>
      <c r="R23" s="16"/>
      <c r="S23" s="16"/>
      <c r="T23" s="16"/>
      <c r="U23" s="16"/>
      <c r="V23" s="16"/>
      <c r="W23" s="16"/>
      <c r="X23" s="16"/>
      <c r="Y23" s="16"/>
      <c r="Z23" s="16"/>
      <c r="AA23" s="16"/>
      <c r="AB23" s="16"/>
      <c r="AC23" s="16"/>
      <c r="AD23" s="16"/>
      <c r="AE23" s="16"/>
      <c r="AF23" s="16"/>
    </row>
    <row r="24" spans="1:36" x14ac:dyDescent="0.25">
      <c r="A24" s="677"/>
      <c r="B24" s="687"/>
      <c r="C24" s="687"/>
      <c r="D24" s="687"/>
      <c r="E24" s="687"/>
      <c r="F24" s="687"/>
      <c r="G24" s="687"/>
      <c r="H24" s="687"/>
      <c r="I24" s="38"/>
      <c r="J24" s="38"/>
      <c r="K24" s="38"/>
      <c r="L24" s="38"/>
      <c r="M24" s="38"/>
      <c r="N24" s="38"/>
      <c r="O24" s="38"/>
      <c r="P24" s="38"/>
      <c r="Q24" s="38"/>
      <c r="R24" s="38"/>
      <c r="S24" s="38"/>
      <c r="T24" s="38"/>
      <c r="U24" s="38"/>
      <c r="V24" s="38"/>
      <c r="W24" s="38"/>
      <c r="X24" s="38"/>
      <c r="Y24" s="38"/>
      <c r="Z24" s="38"/>
      <c r="AA24" s="38"/>
      <c r="AB24" s="38"/>
      <c r="AC24" s="38"/>
      <c r="AD24" s="38"/>
      <c r="AE24" s="38"/>
      <c r="AF24" s="38"/>
    </row>
    <row r="25" spans="1:36" x14ac:dyDescent="0.25">
      <c r="A25" s="677" t="s">
        <v>39</v>
      </c>
      <c r="B25" s="736" t="s">
        <v>67</v>
      </c>
      <c r="C25" s="737"/>
      <c r="D25" s="737"/>
      <c r="E25" s="737"/>
      <c r="F25" s="737"/>
      <c r="G25" s="737"/>
      <c r="H25" s="737"/>
      <c r="I25" s="16"/>
      <c r="J25" s="16"/>
      <c r="K25" s="16"/>
      <c r="L25" s="16"/>
      <c r="M25" s="16"/>
      <c r="N25" s="16"/>
      <c r="O25" s="16"/>
      <c r="P25" s="16"/>
      <c r="Q25" s="16"/>
      <c r="R25" s="16"/>
      <c r="S25" s="16"/>
      <c r="T25" s="16"/>
      <c r="U25" s="16"/>
      <c r="V25" s="16"/>
      <c r="W25" s="16"/>
      <c r="X25" s="16"/>
      <c r="Y25" s="16"/>
      <c r="Z25" s="16"/>
      <c r="AA25" s="16"/>
      <c r="AB25" s="16"/>
    </row>
    <row r="26" spans="1:36" x14ac:dyDescent="0.25">
      <c r="A26" s="677"/>
      <c r="B26" s="738"/>
      <c r="C26" s="738"/>
      <c r="D26" s="738"/>
      <c r="E26" s="738"/>
      <c r="F26" s="738"/>
      <c r="G26" s="738"/>
      <c r="H26" s="738"/>
      <c r="I26" s="38"/>
      <c r="J26" s="38"/>
      <c r="K26" s="38"/>
      <c r="L26" s="38"/>
      <c r="M26" s="38"/>
      <c r="N26" s="38"/>
      <c r="O26" s="38"/>
      <c r="P26" s="38"/>
      <c r="Q26" s="38"/>
      <c r="R26" s="38"/>
      <c r="S26" s="38"/>
      <c r="T26" s="38"/>
      <c r="U26" s="38"/>
      <c r="V26" s="38"/>
      <c r="W26" s="38"/>
      <c r="X26" s="38"/>
      <c r="Y26" s="38"/>
      <c r="Z26" s="38"/>
      <c r="AA26" s="38"/>
      <c r="AB26" s="38"/>
    </row>
    <row r="27" spans="1:36" x14ac:dyDescent="0.25">
      <c r="A27" s="677"/>
      <c r="B27" s="738"/>
      <c r="C27" s="738"/>
      <c r="D27" s="738"/>
      <c r="E27" s="738"/>
      <c r="F27" s="738"/>
      <c r="G27" s="738"/>
      <c r="H27" s="738"/>
      <c r="I27" s="38"/>
      <c r="J27" s="38"/>
      <c r="K27" s="38"/>
      <c r="L27" s="38"/>
      <c r="M27" s="38"/>
      <c r="N27" s="38"/>
      <c r="O27" s="38"/>
      <c r="P27" s="38"/>
      <c r="Q27" s="38"/>
      <c r="R27" s="38"/>
      <c r="S27" s="38"/>
      <c r="T27" s="38"/>
      <c r="U27" s="38"/>
      <c r="V27" s="38"/>
      <c r="W27" s="38"/>
      <c r="X27" s="38"/>
      <c r="Y27" s="38"/>
      <c r="Z27" s="38"/>
      <c r="AA27" s="38"/>
      <c r="AB27" s="38"/>
    </row>
    <row r="28" spans="1:36" x14ac:dyDescent="0.25">
      <c r="A28" s="677" t="s">
        <v>40</v>
      </c>
      <c r="B28" s="699" t="s">
        <v>378</v>
      </c>
      <c r="C28" s="729"/>
      <c r="D28" s="729"/>
      <c r="E28" s="729"/>
      <c r="F28" s="729"/>
      <c r="G28" s="729"/>
      <c r="H28" s="729"/>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1:36" x14ac:dyDescent="0.25">
      <c r="A29" s="677"/>
      <c r="B29" s="687"/>
      <c r="C29" s="687"/>
      <c r="D29" s="687"/>
      <c r="E29" s="687"/>
      <c r="F29" s="687"/>
      <c r="G29" s="687"/>
      <c r="H29" s="687"/>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row>
    <row r="30" spans="1:36" x14ac:dyDescent="0.25">
      <c r="A30" s="677" t="s">
        <v>41</v>
      </c>
      <c r="B30" s="699" t="s">
        <v>379</v>
      </c>
      <c r="C30" s="729"/>
      <c r="D30" s="729"/>
      <c r="E30" s="729"/>
      <c r="F30" s="729"/>
      <c r="G30" s="729"/>
      <c r="H30" s="729"/>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row r="31" spans="1:36" x14ac:dyDescent="0.25">
      <c r="A31" s="677"/>
      <c r="B31" s="687"/>
      <c r="C31" s="687"/>
      <c r="D31" s="687"/>
      <c r="E31" s="687"/>
      <c r="F31" s="687"/>
      <c r="G31" s="687"/>
      <c r="H31" s="687"/>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row>
    <row r="32" spans="1:36" x14ac:dyDescent="0.25">
      <c r="A32" s="677" t="s">
        <v>42</v>
      </c>
      <c r="B32" s="699" t="s">
        <v>68</v>
      </c>
      <c r="C32" s="729"/>
      <c r="D32" s="729"/>
      <c r="E32" s="729"/>
      <c r="F32" s="729"/>
      <c r="G32" s="729"/>
      <c r="H32" s="729"/>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row>
    <row r="33" spans="1:36" x14ac:dyDescent="0.25">
      <c r="A33" s="677"/>
      <c r="B33" s="687"/>
      <c r="C33" s="687"/>
      <c r="D33" s="687"/>
      <c r="E33" s="687"/>
      <c r="F33" s="687"/>
      <c r="G33" s="687"/>
      <c r="H33" s="687"/>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row>
    <row r="34" spans="1:36" x14ac:dyDescent="0.25">
      <c r="A34" s="54" t="s">
        <v>43</v>
      </c>
      <c r="B34" s="701" t="s">
        <v>69</v>
      </c>
      <c r="C34" s="701"/>
      <c r="D34" s="701"/>
      <c r="E34" s="701"/>
      <c r="F34" s="701"/>
      <c r="G34" s="701"/>
      <c r="H34" s="701"/>
      <c r="I34" s="16"/>
      <c r="J34" s="16"/>
      <c r="K34" s="16"/>
      <c r="L34" s="16"/>
      <c r="M34" s="16"/>
    </row>
    <row r="35" spans="1:36" x14ac:dyDescent="0.25">
      <c r="A35" s="677" t="s">
        <v>44</v>
      </c>
      <c r="B35" s="699" t="s">
        <v>381</v>
      </c>
      <c r="C35" s="729"/>
      <c r="D35" s="729"/>
      <c r="E35" s="729"/>
      <c r="F35" s="729"/>
      <c r="G35" s="729"/>
      <c r="H35" s="729"/>
      <c r="I35" s="16"/>
      <c r="J35" s="16"/>
      <c r="K35" s="16"/>
      <c r="L35" s="16"/>
      <c r="M35" s="16"/>
      <c r="N35" s="16"/>
      <c r="O35" s="16"/>
      <c r="P35" s="16"/>
      <c r="Q35" s="16"/>
      <c r="R35" s="16"/>
      <c r="S35" s="16"/>
      <c r="T35" s="16"/>
      <c r="U35" s="16"/>
      <c r="V35" s="16"/>
      <c r="W35" s="16"/>
      <c r="X35" s="16"/>
      <c r="Y35" s="16"/>
      <c r="Z35" s="16"/>
      <c r="AA35" s="16"/>
      <c r="AB35" s="16"/>
    </row>
    <row r="36" spans="1:36" x14ac:dyDescent="0.25">
      <c r="A36" s="677"/>
      <c r="B36" s="687"/>
      <c r="C36" s="687"/>
      <c r="D36" s="687"/>
      <c r="E36" s="687"/>
      <c r="F36" s="687"/>
      <c r="G36" s="687"/>
      <c r="H36" s="687"/>
      <c r="I36" s="38"/>
      <c r="J36" s="38"/>
      <c r="K36" s="38"/>
      <c r="L36" s="38"/>
      <c r="M36" s="38"/>
      <c r="N36" s="38"/>
      <c r="O36" s="38"/>
      <c r="P36" s="38"/>
      <c r="Q36" s="38"/>
      <c r="R36" s="38"/>
      <c r="S36" s="38"/>
      <c r="T36" s="38"/>
      <c r="U36" s="38"/>
      <c r="V36" s="38"/>
      <c r="W36" s="38"/>
      <c r="X36" s="38"/>
      <c r="Y36" s="38"/>
      <c r="Z36" s="38"/>
      <c r="AA36" s="38"/>
      <c r="AB36" s="38"/>
    </row>
    <row r="37" spans="1:36" x14ac:dyDescent="0.25">
      <c r="A37" s="677"/>
      <c r="B37" s="687"/>
      <c r="C37" s="687"/>
      <c r="D37" s="687"/>
      <c r="E37" s="687"/>
      <c r="F37" s="687"/>
      <c r="G37" s="687"/>
      <c r="H37" s="687"/>
      <c r="I37" s="38"/>
      <c r="J37" s="38"/>
      <c r="K37" s="38"/>
      <c r="L37" s="38"/>
      <c r="M37" s="38"/>
      <c r="N37" s="38"/>
      <c r="O37" s="38"/>
      <c r="P37" s="38"/>
      <c r="Q37" s="38"/>
      <c r="R37" s="38"/>
      <c r="S37" s="38"/>
      <c r="T37" s="38"/>
      <c r="U37" s="38"/>
      <c r="V37" s="38"/>
      <c r="W37" s="38"/>
      <c r="X37" s="38"/>
      <c r="Y37" s="38"/>
      <c r="Z37" s="38"/>
      <c r="AA37" s="38"/>
      <c r="AB37" s="38"/>
    </row>
    <row r="38" spans="1:36" x14ac:dyDescent="0.25">
      <c r="A38" s="676" t="s">
        <v>251</v>
      </c>
      <c r="B38" s="676"/>
      <c r="C38" s="676"/>
      <c r="D38" s="676"/>
      <c r="E38" s="676"/>
      <c r="F38" s="676"/>
      <c r="G38" s="676"/>
      <c r="H38" s="676"/>
    </row>
    <row r="39" spans="1:36" ht="15" customHeight="1" x14ac:dyDescent="0.25">
      <c r="A39" s="699" t="s">
        <v>380</v>
      </c>
      <c r="B39" s="699"/>
      <c r="C39" s="699"/>
      <c r="D39" s="699"/>
      <c r="E39" s="699"/>
      <c r="F39" s="699"/>
      <c r="G39" s="699"/>
      <c r="H39" s="699"/>
      <c r="I39" s="43"/>
      <c r="J39" s="43"/>
      <c r="K39" s="43"/>
      <c r="L39" s="43"/>
      <c r="M39" s="43"/>
      <c r="N39" s="43"/>
      <c r="O39" s="43"/>
      <c r="P39" s="43"/>
      <c r="Q39" s="43"/>
      <c r="R39" s="43"/>
      <c r="S39" s="43"/>
      <c r="T39" s="43"/>
      <c r="U39" s="43"/>
      <c r="V39" s="43"/>
      <c r="W39" s="43"/>
      <c r="X39" s="43"/>
      <c r="Y39" s="43"/>
    </row>
    <row r="40" spans="1:36" x14ac:dyDescent="0.25">
      <c r="A40" s="699"/>
      <c r="B40" s="699"/>
      <c r="C40" s="699"/>
      <c r="D40" s="699"/>
      <c r="E40" s="699"/>
      <c r="F40" s="699"/>
      <c r="G40" s="699"/>
      <c r="H40" s="699"/>
    </row>
    <row r="41" spans="1:36" x14ac:dyDescent="0.25">
      <c r="A41" s="699"/>
      <c r="B41" s="699"/>
      <c r="C41" s="699"/>
      <c r="D41" s="699"/>
      <c r="E41" s="699"/>
      <c r="F41" s="699"/>
      <c r="G41" s="699"/>
      <c r="H41" s="699"/>
    </row>
    <row r="42" spans="1:36" s="40" customFormat="1" x14ac:dyDescent="0.25">
      <c r="A42" s="41"/>
      <c r="B42" s="41"/>
      <c r="C42" s="41"/>
      <c r="D42" s="41"/>
      <c r="E42" s="41"/>
      <c r="F42" s="41"/>
      <c r="G42" s="41"/>
      <c r="H42" s="41"/>
    </row>
    <row r="43" spans="1:36" s="40" customFormat="1" x14ac:dyDescent="0.25">
      <c r="A43" s="41"/>
      <c r="B43" s="41"/>
      <c r="C43" s="41"/>
      <c r="D43" s="41"/>
      <c r="E43" s="41"/>
      <c r="F43" s="41"/>
      <c r="G43" s="41"/>
      <c r="H43" s="41"/>
    </row>
    <row r="44" spans="1:36" ht="15" customHeight="1" x14ac:dyDescent="0.25">
      <c r="B44" s="36"/>
    </row>
    <row r="45" spans="1:36" x14ac:dyDescent="0.25">
      <c r="B45" s="99"/>
      <c r="C45" s="99"/>
      <c r="D45" s="728" t="str">
        <f>'1-Pans Müracaat Dilekçesi'!C9</f>
        <v>…../08/2024</v>
      </c>
      <c r="E45" s="728"/>
      <c r="F45" s="728"/>
      <c r="G45" s="728"/>
      <c r="H45" s="728"/>
      <c r="J45" s="76" t="e">
        <f>#REF!</f>
        <v>#REF!</v>
      </c>
    </row>
    <row r="46" spans="1:36" s="63" customFormat="1" x14ac:dyDescent="0.25">
      <c r="A46" s="92"/>
      <c r="B46" s="92"/>
      <c r="C46" s="92"/>
      <c r="D46" s="92"/>
      <c r="E46" s="92"/>
      <c r="F46" s="92"/>
      <c r="G46" s="92"/>
      <c r="H46" s="92"/>
    </row>
    <row r="47" spans="1:36" x14ac:dyDescent="0.25">
      <c r="C47" t="s">
        <v>161</v>
      </c>
      <c r="E47" s="516" t="s">
        <v>164</v>
      </c>
      <c r="F47" s="516"/>
      <c r="G47" s="516"/>
      <c r="H47" s="516"/>
    </row>
    <row r="48" spans="1:36" ht="14.25" customHeight="1" x14ac:dyDescent="0.25"/>
    <row r="49" spans="2:10" x14ac:dyDescent="0.25">
      <c r="B49" s="55"/>
      <c r="C49" s="55"/>
      <c r="D49" s="516"/>
      <c r="E49" s="516"/>
      <c r="F49" s="516"/>
      <c r="G49" s="516"/>
      <c r="H49" s="516"/>
      <c r="J49" s="76" t="e">
        <f>#REF!</f>
        <v>#REF!</v>
      </c>
    </row>
    <row r="50" spans="2:10" x14ac:dyDescent="0.25">
      <c r="D50" s="516" t="s">
        <v>171</v>
      </c>
      <c r="E50" s="516"/>
      <c r="F50" s="516"/>
      <c r="G50" s="516"/>
      <c r="H50" s="516"/>
    </row>
  </sheetData>
  <mergeCells count="38">
    <mergeCell ref="D50:H50"/>
    <mergeCell ref="E47:H47"/>
    <mergeCell ref="A8:H8"/>
    <mergeCell ref="A9:H9"/>
    <mergeCell ref="A10:H10"/>
    <mergeCell ref="A11:H11"/>
    <mergeCell ref="B14:H16"/>
    <mergeCell ref="A12:H12"/>
    <mergeCell ref="A14:A16"/>
    <mergeCell ref="A13:H13"/>
    <mergeCell ref="B22:H22"/>
    <mergeCell ref="B25:H27"/>
    <mergeCell ref="A25:A27"/>
    <mergeCell ref="B17:H19"/>
    <mergeCell ref="A17:A19"/>
    <mergeCell ref="B20:H21"/>
    <mergeCell ref="A23:A24"/>
    <mergeCell ref="A2:H2"/>
    <mergeCell ref="A4:H4"/>
    <mergeCell ref="A5:H5"/>
    <mergeCell ref="A6:H6"/>
    <mergeCell ref="A7:H7"/>
    <mergeCell ref="L11:R21"/>
    <mergeCell ref="D45:H45"/>
    <mergeCell ref="D49:H49"/>
    <mergeCell ref="A38:H38"/>
    <mergeCell ref="A39:H41"/>
    <mergeCell ref="B32:H33"/>
    <mergeCell ref="A32:A33"/>
    <mergeCell ref="B34:H34"/>
    <mergeCell ref="B35:H37"/>
    <mergeCell ref="A35:A37"/>
    <mergeCell ref="A20:A21"/>
    <mergeCell ref="B28:H29"/>
    <mergeCell ref="A28:A29"/>
    <mergeCell ref="B30:H31"/>
    <mergeCell ref="A30:A31"/>
    <mergeCell ref="B23:H24"/>
  </mergeCells>
  <pageMargins left="0.7" right="0.7" top="0.75" bottom="0.75" header="0.3" footer="0.3"/>
  <pageSetup paperSize="9" scale="96" orientation="portrait" r:id="rId1"/>
  <colBreaks count="1" manualBreakCount="1">
    <brk id="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dimension ref="A1:S34"/>
  <sheetViews>
    <sheetView topLeftCell="A13" workbookViewId="0">
      <selection activeCell="M18" sqref="M18"/>
    </sheetView>
  </sheetViews>
  <sheetFormatPr defaultRowHeight="15" x14ac:dyDescent="0.25"/>
  <cols>
    <col min="10" max="10" width="4.5703125" customWidth="1"/>
    <col min="11" max="11" width="8" customWidth="1"/>
    <col min="13" max="20" width="7.140625" customWidth="1"/>
  </cols>
  <sheetData>
    <row r="1" spans="1:19" s="170" customFormat="1" ht="24" thickBot="1" x14ac:dyDescent="0.3">
      <c r="J1" s="185">
        <v>7</v>
      </c>
    </row>
    <row r="2" spans="1:19" ht="16.5" customHeight="1" x14ac:dyDescent="0.35">
      <c r="A2" s="667" t="s">
        <v>168</v>
      </c>
      <c r="B2" s="667"/>
      <c r="C2" s="667"/>
      <c r="D2" s="667"/>
      <c r="E2" s="667"/>
      <c r="F2" s="667"/>
      <c r="G2" s="667"/>
      <c r="H2" s="667"/>
      <c r="I2" s="667"/>
      <c r="J2" s="667"/>
    </row>
    <row r="3" spans="1:19" ht="19.5" thickBot="1" x14ac:dyDescent="0.3">
      <c r="A3" s="742" t="str">
        <f>'4-Sorumluluk Formu'!B3</f>
        <v>Seyfettin Süleyman Bey Mesleki ve Teknik Anadolu Lisesi  Müdürlüğüne</v>
      </c>
      <c r="B3" s="742"/>
      <c r="C3" s="742"/>
      <c r="D3" s="742"/>
      <c r="E3" s="742"/>
      <c r="F3" s="742"/>
      <c r="G3" s="742"/>
      <c r="H3" s="742"/>
      <c r="I3" s="742"/>
      <c r="J3" s="742"/>
    </row>
    <row r="4" spans="1:19" s="121" customFormat="1" ht="22.5" x14ac:dyDescent="0.25">
      <c r="A4" s="122"/>
      <c r="B4" s="122"/>
      <c r="C4" s="122"/>
      <c r="D4" s="122"/>
      <c r="E4" s="122"/>
      <c r="F4" s="122"/>
      <c r="G4" s="122"/>
      <c r="H4" s="122"/>
      <c r="I4" s="122"/>
      <c r="J4" s="122"/>
      <c r="M4" s="678" t="s">
        <v>281</v>
      </c>
      <c r="N4" s="679"/>
      <c r="O4" s="679"/>
      <c r="P4" s="679"/>
      <c r="Q4" s="679"/>
      <c r="R4" s="679"/>
      <c r="S4" s="680"/>
    </row>
    <row r="5" spans="1:19" s="121" customFormat="1" ht="22.5" x14ac:dyDescent="0.25">
      <c r="A5" s="122"/>
      <c r="B5" s="122"/>
      <c r="C5" s="122"/>
      <c r="D5" s="122"/>
      <c r="E5" s="122"/>
      <c r="F5" s="122"/>
      <c r="G5" s="122"/>
      <c r="H5" s="122"/>
      <c r="I5" s="122"/>
      <c r="J5" s="122"/>
      <c r="M5" s="681"/>
      <c r="N5" s="682"/>
      <c r="O5" s="682"/>
      <c r="P5" s="682"/>
      <c r="Q5" s="682"/>
      <c r="R5" s="682"/>
      <c r="S5" s="683"/>
    </row>
    <row r="6" spans="1:19" x14ac:dyDescent="0.25">
      <c r="A6" s="516"/>
      <c r="B6" s="516"/>
      <c r="C6" s="516"/>
      <c r="D6" s="516"/>
      <c r="E6" s="516"/>
      <c r="F6" s="516"/>
      <c r="G6" s="516"/>
      <c r="H6" s="516"/>
      <c r="I6" s="516"/>
      <c r="J6" s="516"/>
      <c r="M6" s="681"/>
      <c r="N6" s="682"/>
      <c r="O6" s="682"/>
      <c r="P6" s="682"/>
      <c r="Q6" s="682"/>
      <c r="R6" s="682"/>
      <c r="S6" s="683"/>
    </row>
    <row r="7" spans="1:19" x14ac:dyDescent="0.25">
      <c r="A7" s="516"/>
      <c r="B7" s="516"/>
      <c r="C7" s="516"/>
      <c r="D7" s="516"/>
      <c r="E7" s="516"/>
      <c r="F7" s="516"/>
      <c r="G7" s="516"/>
      <c r="H7" s="516"/>
      <c r="I7" s="516"/>
      <c r="J7" s="516"/>
      <c r="M7" s="681"/>
      <c r="N7" s="682"/>
      <c r="O7" s="682"/>
      <c r="P7" s="682"/>
      <c r="Q7" s="682"/>
      <c r="R7" s="682"/>
      <c r="S7" s="683"/>
    </row>
    <row r="8" spans="1:19" ht="15" customHeight="1" x14ac:dyDescent="0.25">
      <c r="A8" s="545" t="s">
        <v>427</v>
      </c>
      <c r="B8" s="545"/>
      <c r="C8" s="545"/>
      <c r="D8" s="545"/>
      <c r="E8" s="545"/>
      <c r="F8" s="545"/>
      <c r="G8" s="545"/>
      <c r="H8" s="545"/>
      <c r="I8" s="545"/>
      <c r="J8" s="545"/>
      <c r="K8" s="13"/>
      <c r="M8" s="681"/>
      <c r="N8" s="682"/>
      <c r="O8" s="682"/>
      <c r="P8" s="682"/>
      <c r="Q8" s="682"/>
      <c r="R8" s="682"/>
      <c r="S8" s="683"/>
    </row>
    <row r="9" spans="1:19" x14ac:dyDescent="0.25">
      <c r="A9" s="545"/>
      <c r="B9" s="545"/>
      <c r="C9" s="545"/>
      <c r="D9" s="545"/>
      <c r="E9" s="545"/>
      <c r="F9" s="545"/>
      <c r="G9" s="545"/>
      <c r="H9" s="545"/>
      <c r="I9" s="545"/>
      <c r="J9" s="545"/>
      <c r="K9" s="36"/>
      <c r="M9" s="681"/>
      <c r="N9" s="682"/>
      <c r="O9" s="682"/>
      <c r="P9" s="682"/>
      <c r="Q9" s="682"/>
      <c r="R9" s="682"/>
      <c r="S9" s="683"/>
    </row>
    <row r="10" spans="1:19" x14ac:dyDescent="0.25">
      <c r="A10" s="545"/>
      <c r="B10" s="545"/>
      <c r="C10" s="545"/>
      <c r="D10" s="545"/>
      <c r="E10" s="545"/>
      <c r="F10" s="545"/>
      <c r="G10" s="545"/>
      <c r="H10" s="545"/>
      <c r="I10" s="545"/>
      <c r="J10" s="545"/>
      <c r="K10" s="36"/>
      <c r="M10" s="681"/>
      <c r="N10" s="682"/>
      <c r="O10" s="682"/>
      <c r="P10" s="682"/>
      <c r="Q10" s="682"/>
      <c r="R10" s="682"/>
      <c r="S10" s="683"/>
    </row>
    <row r="11" spans="1:19" x14ac:dyDescent="0.25">
      <c r="A11" s="545"/>
      <c r="B11" s="545"/>
      <c r="C11" s="545"/>
      <c r="D11" s="545"/>
      <c r="E11" s="545"/>
      <c r="F11" s="545"/>
      <c r="G11" s="545"/>
      <c r="H11" s="545"/>
      <c r="I11" s="545"/>
      <c r="J11" s="545"/>
      <c r="K11" s="36"/>
      <c r="M11" s="681"/>
      <c r="N11" s="682"/>
      <c r="O11" s="682"/>
      <c r="P11" s="682"/>
      <c r="Q11" s="682"/>
      <c r="R11" s="682"/>
      <c r="S11" s="683"/>
    </row>
    <row r="12" spans="1:19" ht="14.25" customHeight="1" x14ac:dyDescent="0.25">
      <c r="A12" s="545"/>
      <c r="B12" s="545"/>
      <c r="C12" s="545"/>
      <c r="D12" s="545"/>
      <c r="E12" s="545"/>
      <c r="F12" s="545"/>
      <c r="G12" s="545"/>
      <c r="H12" s="545"/>
      <c r="I12" s="545"/>
      <c r="J12" s="545"/>
      <c r="M12" s="681"/>
      <c r="N12" s="682"/>
      <c r="O12" s="682"/>
      <c r="P12" s="682"/>
      <c r="Q12" s="682"/>
      <c r="R12" s="682"/>
      <c r="S12" s="683"/>
    </row>
    <row r="13" spans="1:19" ht="15" customHeight="1" x14ac:dyDescent="0.3">
      <c r="A13" s="743" t="s">
        <v>173</v>
      </c>
      <c r="B13" s="743"/>
      <c r="C13" s="743"/>
      <c r="D13" s="743"/>
      <c r="E13" s="743"/>
      <c r="F13" s="743"/>
      <c r="G13" s="743"/>
      <c r="H13" s="743"/>
      <c r="I13" s="743"/>
      <c r="J13" s="743"/>
      <c r="M13" s="681"/>
      <c r="N13" s="682"/>
      <c r="O13" s="682"/>
      <c r="P13" s="682"/>
      <c r="Q13" s="682"/>
      <c r="R13" s="682"/>
      <c r="S13" s="683"/>
    </row>
    <row r="14" spans="1:19" ht="15" customHeight="1" thickBot="1" x14ac:dyDescent="0.3">
      <c r="A14" s="516"/>
      <c r="B14" s="516"/>
      <c r="C14" s="516"/>
      <c r="D14" s="516"/>
      <c r="E14" s="516"/>
      <c r="F14" s="516"/>
      <c r="G14" s="516"/>
      <c r="H14" s="516"/>
      <c r="I14" s="516"/>
      <c r="J14" s="516"/>
      <c r="M14" s="684"/>
      <c r="N14" s="685"/>
      <c r="O14" s="685"/>
      <c r="P14" s="685"/>
      <c r="Q14" s="685"/>
      <c r="R14" s="685"/>
      <c r="S14" s="686"/>
    </row>
    <row r="15" spans="1:19" ht="15" customHeight="1" x14ac:dyDescent="0.25">
      <c r="A15" s="516"/>
      <c r="B15" s="516"/>
      <c r="C15" s="516"/>
      <c r="D15" s="516"/>
      <c r="E15" s="516"/>
      <c r="F15" s="516"/>
      <c r="G15" s="516"/>
      <c r="H15" s="516"/>
      <c r="I15" s="516"/>
      <c r="J15" s="516"/>
    </row>
    <row r="16" spans="1:19" ht="14.25" customHeight="1" x14ac:dyDescent="0.25">
      <c r="A16" s="46"/>
      <c r="B16" s="46"/>
      <c r="C16" s="11"/>
      <c r="D16" s="46"/>
      <c r="E16" s="46"/>
      <c r="F16" s="78"/>
      <c r="G16" s="78"/>
      <c r="H16" s="78"/>
      <c r="I16" s="46"/>
    </row>
    <row r="17" spans="1:11" ht="15" customHeight="1" x14ac:dyDescent="0.25">
      <c r="B17" s="98"/>
      <c r="C17" s="98"/>
      <c r="D17" s="98"/>
      <c r="E17" s="745" t="str">
        <f>'1-Pans Müracaat Dilekçesi'!C9</f>
        <v>…../08/2024</v>
      </c>
      <c r="F17" s="745"/>
      <c r="G17" s="745"/>
      <c r="H17" s="745"/>
      <c r="I17" s="745"/>
      <c r="J17" s="745"/>
      <c r="K17" s="76"/>
    </row>
    <row r="18" spans="1:11" ht="15" customHeight="1" x14ac:dyDescent="0.35">
      <c r="A18" s="46"/>
      <c r="C18" s="11"/>
      <c r="E18" s="291"/>
      <c r="F18" s="191"/>
      <c r="G18" s="191"/>
      <c r="H18" s="191"/>
      <c r="I18" s="291"/>
      <c r="J18" s="291"/>
    </row>
    <row r="19" spans="1:11" ht="15" customHeight="1" x14ac:dyDescent="0.35">
      <c r="A19" s="55" t="s">
        <v>3</v>
      </c>
      <c r="B19" s="55"/>
      <c r="C19" s="55"/>
      <c r="D19" s="55"/>
      <c r="E19" s="306"/>
      <c r="F19" s="667" t="s">
        <v>165</v>
      </c>
      <c r="G19" s="667"/>
      <c r="H19" s="667"/>
      <c r="I19" s="667"/>
      <c r="J19" s="667"/>
    </row>
    <row r="20" spans="1:11" ht="21" x14ac:dyDescent="0.35">
      <c r="A20" s="55"/>
      <c r="B20" s="55"/>
      <c r="C20" s="55"/>
      <c r="D20" s="55"/>
      <c r="E20" s="306"/>
      <c r="F20" s="306"/>
      <c r="G20" s="306"/>
      <c r="H20" s="306"/>
      <c r="I20" s="306"/>
      <c r="J20" s="306"/>
    </row>
    <row r="21" spans="1:11" ht="21" x14ac:dyDescent="0.35">
      <c r="B21" s="55"/>
      <c r="C21" s="55"/>
      <c r="D21" s="55"/>
      <c r="E21" s="746" t="s">
        <v>418</v>
      </c>
      <c r="F21" s="744"/>
      <c r="G21" s="744"/>
      <c r="H21" s="744"/>
      <c r="I21" s="744"/>
      <c r="J21" s="744"/>
      <c r="K21" s="93"/>
    </row>
    <row r="22" spans="1:11" ht="21" x14ac:dyDescent="0.35">
      <c r="A22" s="80"/>
      <c r="B22" s="80"/>
      <c r="C22" s="80"/>
      <c r="D22" s="80"/>
      <c r="E22" s="744" t="s">
        <v>172</v>
      </c>
      <c r="F22" s="744"/>
      <c r="G22" s="744"/>
      <c r="H22" s="744"/>
      <c r="I22" s="744"/>
      <c r="J22" s="744"/>
    </row>
    <row r="23" spans="1:11" s="170" customFormat="1" x14ac:dyDescent="0.25">
      <c r="A23" s="89"/>
      <c r="B23" s="89"/>
      <c r="C23" s="89"/>
      <c r="D23" s="89"/>
      <c r="E23" s="165"/>
      <c r="F23" s="165"/>
      <c r="G23" s="165"/>
      <c r="H23" s="165"/>
      <c r="I23" s="165"/>
      <c r="J23" s="165"/>
    </row>
    <row r="24" spans="1:11" s="170" customFormat="1" x14ac:dyDescent="0.25">
      <c r="A24" s="89"/>
      <c r="B24" s="89"/>
      <c r="C24" s="89"/>
      <c r="D24" s="89"/>
      <c r="E24" s="165"/>
      <c r="F24" s="165"/>
      <c r="G24" s="165"/>
      <c r="H24" s="165"/>
      <c r="I24" s="165"/>
      <c r="J24" s="165"/>
    </row>
    <row r="25" spans="1:11" s="170" customFormat="1" x14ac:dyDescent="0.25">
      <c r="A25" s="89"/>
      <c r="B25" s="89"/>
      <c r="C25" s="89"/>
      <c r="D25" s="89"/>
      <c r="E25" s="165"/>
      <c r="F25" s="165"/>
      <c r="G25" s="165"/>
      <c r="H25" s="165"/>
      <c r="I25" s="165"/>
      <c r="J25" s="165"/>
    </row>
    <row r="26" spans="1:11" s="170" customFormat="1" x14ac:dyDescent="0.25">
      <c r="A26" s="89"/>
      <c r="B26" s="89"/>
      <c r="C26" s="89"/>
      <c r="D26" s="89"/>
      <c r="E26" s="165"/>
      <c r="F26" s="165"/>
      <c r="G26" s="165"/>
      <c r="H26" s="165"/>
      <c r="I26" s="165"/>
      <c r="J26" s="165"/>
    </row>
    <row r="27" spans="1:11" s="63" customFormat="1" x14ac:dyDescent="0.25">
      <c r="A27" s="89"/>
      <c r="B27" s="89"/>
      <c r="C27" s="89"/>
      <c r="D27" s="89"/>
      <c r="E27" s="89"/>
      <c r="I27" s="89"/>
      <c r="J27" s="89"/>
    </row>
    <row r="28" spans="1:11" x14ac:dyDescent="0.25">
      <c r="A28" s="739" t="s">
        <v>114</v>
      </c>
      <c r="B28" s="739"/>
      <c r="C28" s="125"/>
      <c r="D28" s="125"/>
      <c r="E28" s="125"/>
      <c r="F28" s="125"/>
      <c r="G28" s="125"/>
      <c r="H28" s="125"/>
      <c r="I28" s="125"/>
      <c r="J28" s="125"/>
    </row>
    <row r="29" spans="1:11" ht="51" customHeight="1" x14ac:dyDescent="0.25">
      <c r="A29" s="740" t="s">
        <v>325</v>
      </c>
      <c r="B29" s="740"/>
      <c r="C29" s="741" t="s">
        <v>419</v>
      </c>
      <c r="D29" s="741"/>
      <c r="E29" s="741"/>
      <c r="F29" s="741"/>
      <c r="G29" s="741"/>
      <c r="H29" s="741"/>
      <c r="I29" s="741"/>
      <c r="J29" s="741"/>
      <c r="K29" s="76"/>
    </row>
    <row r="30" spans="1:11" ht="51" customHeight="1" x14ac:dyDescent="0.25">
      <c r="A30" s="740"/>
      <c r="B30" s="740"/>
      <c r="C30" s="741"/>
      <c r="D30" s="741"/>
      <c r="E30" s="741"/>
      <c r="F30" s="741"/>
      <c r="G30" s="741"/>
      <c r="H30" s="741"/>
      <c r="I30" s="741"/>
      <c r="J30" s="741"/>
    </row>
    <row r="31" spans="1:11" ht="51" customHeight="1" x14ac:dyDescent="0.25">
      <c r="A31" s="740" t="s">
        <v>326</v>
      </c>
      <c r="B31" s="740"/>
      <c r="C31" s="741" t="s">
        <v>419</v>
      </c>
      <c r="D31" s="741"/>
      <c r="E31" s="741"/>
      <c r="F31" s="741"/>
      <c r="G31" s="741"/>
      <c r="H31" s="741"/>
      <c r="I31" s="741"/>
      <c r="J31" s="741"/>
      <c r="K31" s="76"/>
    </row>
    <row r="32" spans="1:11" ht="51" customHeight="1" x14ac:dyDescent="0.25">
      <c r="A32" s="740"/>
      <c r="B32" s="740"/>
      <c r="C32" s="741"/>
      <c r="D32" s="741"/>
      <c r="E32" s="741"/>
      <c r="F32" s="741"/>
      <c r="G32" s="741"/>
      <c r="H32" s="741"/>
      <c r="I32" s="741"/>
      <c r="J32" s="741"/>
    </row>
    <row r="33" spans="1:1" x14ac:dyDescent="0.25">
      <c r="A33" s="46"/>
    </row>
    <row r="34" spans="1:1" x14ac:dyDescent="0.25">
      <c r="A34" s="46"/>
    </row>
  </sheetData>
  <mergeCells count="16">
    <mergeCell ref="F19:J19"/>
    <mergeCell ref="E22:J22"/>
    <mergeCell ref="E17:J17"/>
    <mergeCell ref="E21:J21"/>
    <mergeCell ref="M4:S14"/>
    <mergeCell ref="A8:J12"/>
    <mergeCell ref="A3:J3"/>
    <mergeCell ref="A2:J2"/>
    <mergeCell ref="A13:J13"/>
    <mergeCell ref="A14:J15"/>
    <mergeCell ref="A6:J7"/>
    <mergeCell ref="A28:B28"/>
    <mergeCell ref="A29:B30"/>
    <mergeCell ref="A31:B32"/>
    <mergeCell ref="C29:J30"/>
    <mergeCell ref="C31:J32"/>
  </mergeCells>
  <pageMargins left="0.9055118110236221" right="0.31496062992125984" top="0.74803149606299213" bottom="0.74803149606299213" header="0.31496062992125984" footer="0.31496062992125984"/>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pageSetUpPr fitToPage="1"/>
  </sheetPr>
  <dimension ref="A1:AA91"/>
  <sheetViews>
    <sheetView topLeftCell="A28" workbookViewId="0">
      <selection activeCell="A4" sqref="A4:J4"/>
    </sheetView>
  </sheetViews>
  <sheetFormatPr defaultRowHeight="15" x14ac:dyDescent="0.25"/>
  <cols>
    <col min="1" max="1" width="2.7109375" style="46" customWidth="1"/>
    <col min="2" max="2" width="27.7109375" customWidth="1"/>
    <col min="4" max="7" width="10.85546875" customWidth="1"/>
    <col min="8" max="8" width="10.85546875" style="121" customWidth="1"/>
    <col min="9" max="9" width="10.85546875" style="124" customWidth="1"/>
    <col min="10" max="10" width="4.140625" customWidth="1"/>
    <col min="11" max="11" width="2.85546875" bestFit="1" customWidth="1"/>
    <col min="14" max="14" width="9" customWidth="1"/>
    <col min="17" max="17" width="7.85546875" customWidth="1"/>
  </cols>
  <sheetData>
    <row r="1" spans="1:19" s="170" customFormat="1" ht="15.75" thickBot="1" x14ac:dyDescent="0.3"/>
    <row r="2" spans="1:19" ht="26.25" thickBot="1" x14ac:dyDescent="0.3">
      <c r="A2" s="747" t="s">
        <v>33</v>
      </c>
      <c r="B2" s="747"/>
      <c r="C2" s="747"/>
      <c r="D2" s="747"/>
      <c r="E2" s="747"/>
      <c r="F2" s="747"/>
      <c r="G2" s="747"/>
      <c r="H2" s="747"/>
      <c r="I2" s="747"/>
      <c r="J2" s="185">
        <v>8</v>
      </c>
    </row>
    <row r="3" spans="1:19" ht="15.75" thickBot="1" x14ac:dyDescent="0.3">
      <c r="A3" s="676" t="s">
        <v>0</v>
      </c>
      <c r="B3" s="676"/>
      <c r="C3" s="676"/>
      <c r="D3" s="676"/>
      <c r="E3" s="676"/>
      <c r="F3" s="676"/>
      <c r="G3" s="676"/>
      <c r="H3" s="676"/>
      <c r="I3" s="676"/>
      <c r="J3" s="676"/>
    </row>
    <row r="4" spans="1:19" x14ac:dyDescent="0.25">
      <c r="A4" s="676" t="s">
        <v>31</v>
      </c>
      <c r="B4" s="676"/>
      <c r="C4" s="676"/>
      <c r="D4" s="676"/>
      <c r="E4" s="676"/>
      <c r="F4" s="676"/>
      <c r="G4" s="676"/>
      <c r="H4" s="676"/>
      <c r="I4" s="676"/>
      <c r="J4" s="676"/>
      <c r="M4" s="678" t="s">
        <v>282</v>
      </c>
      <c r="N4" s="679"/>
      <c r="O4" s="679"/>
      <c r="P4" s="679"/>
      <c r="Q4" s="679"/>
      <c r="R4" s="679"/>
      <c r="S4" s="680"/>
    </row>
    <row r="5" spans="1:19" x14ac:dyDescent="0.25">
      <c r="A5" s="676" t="str">
        <f>""&amp;'Pansiyon Bilgileri'!D3&amp;" Müdürlüğü"</f>
        <v>Seyfettin Süleyman Bey Mesleki ve Teknik Anadolu Lisesi Müdürlüğü</v>
      </c>
      <c r="B5" s="676"/>
      <c r="C5" s="676"/>
      <c r="D5" s="676"/>
      <c r="E5" s="676"/>
      <c r="F5" s="676"/>
      <c r="G5" s="676"/>
      <c r="H5" s="676"/>
      <c r="I5" s="676"/>
      <c r="J5" s="676"/>
      <c r="M5" s="681"/>
      <c r="N5" s="682"/>
      <c r="O5" s="682"/>
      <c r="P5" s="682"/>
      <c r="Q5" s="682"/>
      <c r="R5" s="682"/>
      <c r="S5" s="683"/>
    </row>
    <row r="6" spans="1:19" x14ac:dyDescent="0.25">
      <c r="A6" s="516"/>
      <c r="B6" s="516"/>
      <c r="C6" s="516"/>
      <c r="D6" s="516"/>
      <c r="E6" s="516"/>
      <c r="F6" s="516"/>
      <c r="G6" s="516"/>
      <c r="H6" s="516"/>
      <c r="I6" s="516"/>
      <c r="J6" s="516"/>
      <c r="M6" s="681"/>
      <c r="N6" s="682"/>
      <c r="O6" s="682"/>
      <c r="P6" s="682"/>
      <c r="Q6" s="682"/>
      <c r="R6" s="682"/>
      <c r="S6" s="683"/>
    </row>
    <row r="7" spans="1:19" ht="14.25" customHeight="1" x14ac:dyDescent="0.25">
      <c r="A7" s="748" t="s">
        <v>224</v>
      </c>
      <c r="B7" s="748"/>
      <c r="C7" s="748"/>
      <c r="D7" s="748"/>
      <c r="E7" s="748"/>
      <c r="F7" s="748"/>
      <c r="G7" s="748"/>
      <c r="H7" s="748"/>
      <c r="I7" s="748"/>
      <c r="J7" s="748"/>
      <c r="M7" s="681"/>
      <c r="N7" s="682"/>
      <c r="O7" s="682"/>
      <c r="P7" s="682"/>
      <c r="Q7" s="682"/>
      <c r="R7" s="682"/>
      <c r="S7" s="683"/>
    </row>
    <row r="8" spans="1:19" x14ac:dyDescent="0.25">
      <c r="A8" s="731" t="s">
        <v>32</v>
      </c>
      <c r="B8" s="731"/>
      <c r="C8" s="731"/>
      <c r="D8" s="731"/>
      <c r="E8" s="731"/>
      <c r="F8" s="731"/>
      <c r="G8" s="731"/>
      <c r="H8" s="731"/>
      <c r="I8" s="731"/>
      <c r="J8" s="731"/>
      <c r="M8" s="681"/>
      <c r="N8" s="682"/>
      <c r="O8" s="682"/>
      <c r="P8" s="682"/>
      <c r="Q8" s="682"/>
      <c r="R8" s="682"/>
      <c r="S8" s="683"/>
    </row>
    <row r="9" spans="1:19" ht="15" customHeight="1" x14ac:dyDescent="0.25">
      <c r="A9" s="699" t="str">
        <f>"        Velisi bulunduğum "&amp;'1-Pans Müracaat Dilekçesi'!C18&amp;" sınıf/nolu "&amp;'1-Pans Müracaat Dilekçesi'!C16&amp;"  nın okulunuz pansiyonunda  parasız/paralı olarak kalmasını istiyorum. Yatılılığı kabul edildiği takdirde aşağıdaki yazılı maddeleri kabul ediyorum."</f>
        <v xml:space="preserve">        Velisi bulunduğum  sınıf/nolu   nın okulunuz pansiyonunda  parasız/paralı olarak kalmasını istiyorum. Yatılılığı kabul edildiği takdirde aşağıdaki yazılı maddeleri kabul ediyorum.</v>
      </c>
      <c r="B9" s="699"/>
      <c r="C9" s="699"/>
      <c r="D9" s="699"/>
      <c r="E9" s="699"/>
      <c r="F9" s="699"/>
      <c r="G9" s="699"/>
      <c r="H9" s="699"/>
      <c r="I9" s="699"/>
      <c r="J9" s="699"/>
      <c r="K9" s="43"/>
      <c r="L9" s="43"/>
      <c r="M9" s="681"/>
      <c r="N9" s="682"/>
      <c r="O9" s="682"/>
      <c r="P9" s="682"/>
      <c r="Q9" s="682"/>
      <c r="R9" s="682"/>
      <c r="S9" s="683"/>
    </row>
    <row r="10" spans="1:19" x14ac:dyDescent="0.25">
      <c r="A10" s="699"/>
      <c r="B10" s="699"/>
      <c r="C10" s="699"/>
      <c r="D10" s="699"/>
      <c r="E10" s="699"/>
      <c r="F10" s="699"/>
      <c r="G10" s="699"/>
      <c r="H10" s="699"/>
      <c r="I10" s="699"/>
      <c r="J10" s="699"/>
      <c r="K10" s="20"/>
      <c r="L10" s="20"/>
      <c r="M10" s="681"/>
      <c r="N10" s="682"/>
      <c r="O10" s="682"/>
      <c r="P10" s="682"/>
      <c r="Q10" s="682"/>
      <c r="R10" s="682"/>
      <c r="S10" s="683"/>
    </row>
    <row r="11" spans="1:19" s="46" customFormat="1" x14ac:dyDescent="0.25">
      <c r="A11" s="699"/>
      <c r="B11" s="699"/>
      <c r="C11" s="699"/>
      <c r="D11" s="699"/>
      <c r="E11" s="699"/>
      <c r="F11" s="699"/>
      <c r="G11" s="699"/>
      <c r="H11" s="699"/>
      <c r="I11" s="699"/>
      <c r="J11" s="699"/>
      <c r="K11" s="48"/>
      <c r="L11" s="48"/>
      <c r="M11" s="681"/>
      <c r="N11" s="682"/>
      <c r="O11" s="682"/>
      <c r="P11" s="682"/>
      <c r="Q11" s="682"/>
      <c r="R11" s="682"/>
      <c r="S11" s="683"/>
    </row>
    <row r="12" spans="1:19" x14ac:dyDescent="0.25">
      <c r="A12" s="676" t="s">
        <v>223</v>
      </c>
      <c r="B12" s="676"/>
      <c r="C12" s="676"/>
      <c r="D12" s="676"/>
      <c r="E12" s="676"/>
      <c r="F12" s="676"/>
      <c r="G12" s="676"/>
      <c r="H12" s="676"/>
      <c r="I12" s="676"/>
      <c r="J12" s="676"/>
      <c r="M12" s="681"/>
      <c r="N12" s="682"/>
      <c r="O12" s="682"/>
      <c r="P12" s="682"/>
      <c r="Q12" s="682"/>
      <c r="R12" s="682"/>
      <c r="S12" s="683"/>
    </row>
    <row r="13" spans="1:19" x14ac:dyDescent="0.25">
      <c r="A13" s="516"/>
      <c r="B13" s="516"/>
      <c r="C13" s="516"/>
      <c r="D13" s="516"/>
      <c r="E13" s="516"/>
      <c r="F13" s="516"/>
      <c r="G13" s="516"/>
      <c r="H13" s="516"/>
      <c r="I13" s="516"/>
      <c r="J13" s="516"/>
      <c r="M13" s="681"/>
      <c r="N13" s="682"/>
      <c r="O13" s="682"/>
      <c r="P13" s="682"/>
      <c r="Q13" s="682"/>
      <c r="R13" s="682"/>
      <c r="S13" s="683"/>
    </row>
    <row r="14" spans="1:19" ht="18" customHeight="1" thickBot="1" x14ac:dyDescent="0.3">
      <c r="A14" s="189" t="s">
        <v>71</v>
      </c>
      <c r="B14" s="729" t="s">
        <v>70</v>
      </c>
      <c r="C14" s="729"/>
      <c r="D14" s="729"/>
      <c r="E14" s="729"/>
      <c r="F14" s="729"/>
      <c r="G14" s="729"/>
      <c r="H14" s="729"/>
      <c r="I14" s="729"/>
      <c r="J14" s="729"/>
      <c r="K14" s="16"/>
      <c r="L14" s="16"/>
      <c r="M14" s="684"/>
      <c r="N14" s="685"/>
      <c r="O14" s="685"/>
      <c r="P14" s="685"/>
      <c r="Q14" s="685"/>
      <c r="R14" s="685"/>
      <c r="S14" s="686"/>
    </row>
    <row r="15" spans="1:19" ht="18" customHeight="1" x14ac:dyDescent="0.25">
      <c r="A15" s="54" t="s">
        <v>73</v>
      </c>
      <c r="B15" s="701" t="s">
        <v>72</v>
      </c>
      <c r="C15" s="701"/>
      <c r="D15" s="701"/>
      <c r="E15" s="701"/>
      <c r="F15" s="701"/>
      <c r="G15" s="701"/>
      <c r="H15" s="701"/>
      <c r="I15" s="701"/>
      <c r="J15" s="701"/>
      <c r="K15" s="16"/>
      <c r="L15" s="16"/>
      <c r="M15" s="16"/>
    </row>
    <row r="16" spans="1:19" ht="18" customHeight="1" x14ac:dyDescent="0.25">
      <c r="A16" s="168" t="s">
        <v>75</v>
      </c>
      <c r="B16" s="699" t="s">
        <v>74</v>
      </c>
      <c r="C16" s="699"/>
      <c r="D16" s="699"/>
      <c r="E16" s="699"/>
      <c r="F16" s="699"/>
      <c r="G16" s="699"/>
      <c r="H16" s="699"/>
      <c r="I16" s="699"/>
      <c r="J16" s="699"/>
      <c r="K16" s="16"/>
      <c r="L16" s="16"/>
      <c r="M16" s="16"/>
      <c r="N16" s="16"/>
      <c r="O16" s="16"/>
      <c r="P16" s="16"/>
      <c r="Q16" s="16"/>
    </row>
    <row r="17" spans="1:18" ht="18" customHeight="1" x14ac:dyDescent="0.25">
      <c r="A17" s="54" t="s">
        <v>77</v>
      </c>
      <c r="B17" s="735" t="s">
        <v>76</v>
      </c>
      <c r="C17" s="701"/>
      <c r="D17" s="701"/>
      <c r="E17" s="701"/>
      <c r="F17" s="701"/>
      <c r="G17" s="701"/>
      <c r="H17" s="701"/>
      <c r="I17" s="701"/>
      <c r="J17" s="701"/>
      <c r="K17" s="16"/>
      <c r="L17" s="16"/>
      <c r="M17" s="16"/>
      <c r="N17" s="16"/>
    </row>
    <row r="18" spans="1:18" ht="18" customHeight="1" x14ac:dyDescent="0.25">
      <c r="A18" s="54" t="s">
        <v>79</v>
      </c>
      <c r="B18" s="735" t="s">
        <v>78</v>
      </c>
      <c r="C18" s="701"/>
      <c r="D18" s="701"/>
      <c r="E18" s="701"/>
      <c r="F18" s="701"/>
      <c r="G18" s="701"/>
      <c r="H18" s="701"/>
      <c r="I18" s="701"/>
      <c r="J18" s="701"/>
      <c r="K18" s="16"/>
      <c r="L18" s="16"/>
      <c r="M18" s="16"/>
      <c r="N18" s="16"/>
    </row>
    <row r="19" spans="1:18" ht="18" customHeight="1" x14ac:dyDescent="0.25">
      <c r="A19" s="54" t="s">
        <v>81</v>
      </c>
      <c r="B19" s="701" t="s">
        <v>80</v>
      </c>
      <c r="C19" s="701"/>
      <c r="D19" s="701"/>
      <c r="E19" s="701"/>
      <c r="F19" s="701"/>
      <c r="G19" s="701"/>
      <c r="H19" s="701"/>
      <c r="I19" s="701"/>
      <c r="J19" s="701"/>
      <c r="K19" s="16"/>
      <c r="L19" s="16"/>
      <c r="M19" s="16"/>
      <c r="N19" s="16"/>
    </row>
    <row r="20" spans="1:18" ht="18" customHeight="1" x14ac:dyDescent="0.25">
      <c r="A20" s="54" t="s">
        <v>83</v>
      </c>
      <c r="B20" s="735" t="s">
        <v>82</v>
      </c>
      <c r="C20" s="701"/>
      <c r="D20" s="701"/>
      <c r="E20" s="701"/>
      <c r="F20" s="701"/>
      <c r="G20" s="701"/>
      <c r="H20" s="701"/>
      <c r="I20" s="701"/>
      <c r="J20" s="701"/>
      <c r="K20" s="16"/>
      <c r="L20" s="16"/>
      <c r="M20" s="16"/>
    </row>
    <row r="21" spans="1:18" ht="18" customHeight="1" x14ac:dyDescent="0.25">
      <c r="A21" s="120" t="s">
        <v>84</v>
      </c>
      <c r="B21" s="725" t="s">
        <v>256</v>
      </c>
      <c r="C21" s="749"/>
      <c r="D21" s="749"/>
      <c r="E21" s="749"/>
      <c r="F21" s="749"/>
      <c r="G21" s="749"/>
      <c r="H21" s="749"/>
      <c r="I21" s="749"/>
      <c r="J21" s="749"/>
      <c r="K21" s="10"/>
      <c r="L21" s="10"/>
      <c r="M21" s="10"/>
      <c r="N21" s="10"/>
      <c r="O21" s="10"/>
      <c r="P21" s="10"/>
      <c r="Q21" s="10"/>
      <c r="R21" s="10"/>
    </row>
    <row r="22" spans="1:18" ht="18" customHeight="1" x14ac:dyDescent="0.25">
      <c r="A22" s="58" t="s">
        <v>86</v>
      </c>
      <c r="B22" s="735" t="s">
        <v>85</v>
      </c>
      <c r="C22" s="701"/>
      <c r="D22" s="701"/>
      <c r="E22" s="701"/>
      <c r="F22" s="701"/>
      <c r="G22" s="701"/>
      <c r="H22" s="701"/>
      <c r="I22" s="701"/>
      <c r="J22" s="701"/>
      <c r="K22" s="16"/>
      <c r="L22" s="16"/>
      <c r="M22" s="16"/>
      <c r="N22" s="16"/>
      <c r="O22" s="16"/>
    </row>
    <row r="23" spans="1:18" ht="18" customHeight="1" x14ac:dyDescent="0.25">
      <c r="A23" s="58" t="s">
        <v>88</v>
      </c>
      <c r="B23" s="701" t="s">
        <v>87</v>
      </c>
      <c r="C23" s="701"/>
      <c r="D23" s="701"/>
      <c r="E23" s="701"/>
      <c r="F23" s="701"/>
      <c r="G23" s="701"/>
      <c r="H23" s="701"/>
      <c r="I23" s="701"/>
      <c r="J23" s="701"/>
      <c r="K23" s="16"/>
      <c r="L23" s="16"/>
      <c r="M23" s="16"/>
      <c r="N23" s="16"/>
      <c r="O23" s="16"/>
    </row>
    <row r="24" spans="1:18" ht="18" customHeight="1" x14ac:dyDescent="0.25">
      <c r="A24" s="58" t="s">
        <v>90</v>
      </c>
      <c r="B24" s="701" t="s">
        <v>89</v>
      </c>
      <c r="C24" s="701"/>
      <c r="D24" s="701"/>
      <c r="E24" s="701"/>
      <c r="F24" s="701"/>
      <c r="G24" s="701"/>
      <c r="H24" s="701"/>
      <c r="I24" s="701"/>
      <c r="J24" s="701"/>
    </row>
    <row r="25" spans="1:18" ht="18" customHeight="1" x14ac:dyDescent="0.25">
      <c r="A25" s="123" t="s">
        <v>92</v>
      </c>
      <c r="B25" s="699" t="s">
        <v>91</v>
      </c>
      <c r="C25" s="729"/>
      <c r="D25" s="729"/>
      <c r="E25" s="729"/>
      <c r="F25" s="729"/>
      <c r="G25" s="729"/>
      <c r="H25" s="729"/>
      <c r="I25" s="729"/>
      <c r="J25" s="729"/>
      <c r="K25" s="16"/>
      <c r="L25" s="16"/>
      <c r="M25" s="16"/>
      <c r="N25" s="16"/>
      <c r="O25" s="16"/>
    </row>
    <row r="26" spans="1:18" ht="18" customHeight="1" x14ac:dyDescent="0.25">
      <c r="A26" s="120" t="s">
        <v>94</v>
      </c>
      <c r="B26" s="725" t="s">
        <v>93</v>
      </c>
      <c r="C26" s="749"/>
      <c r="D26" s="749"/>
      <c r="E26" s="749"/>
      <c r="F26" s="749"/>
      <c r="G26" s="749"/>
      <c r="H26" s="749"/>
      <c r="I26" s="749"/>
      <c r="J26" s="749"/>
      <c r="K26" s="10"/>
      <c r="L26" s="10"/>
      <c r="M26" s="10"/>
    </row>
    <row r="27" spans="1:18" ht="27" customHeight="1" x14ac:dyDescent="0.25">
      <c r="A27" s="168" t="s">
        <v>95</v>
      </c>
      <c r="B27" s="725" t="s">
        <v>317</v>
      </c>
      <c r="C27" s="749"/>
      <c r="D27" s="749"/>
      <c r="E27" s="749"/>
      <c r="F27" s="749"/>
      <c r="G27" s="749"/>
      <c r="H27" s="749"/>
      <c r="I27" s="749"/>
      <c r="J27" s="749"/>
      <c r="K27" s="10"/>
      <c r="L27" s="10"/>
      <c r="M27" s="10"/>
      <c r="N27" s="10"/>
      <c r="O27" s="10"/>
    </row>
    <row r="28" spans="1:18" ht="18" customHeight="1" x14ac:dyDescent="0.25">
      <c r="A28" s="677" t="s">
        <v>96</v>
      </c>
      <c r="B28" s="725" t="s">
        <v>318</v>
      </c>
      <c r="C28" s="749"/>
      <c r="D28" s="749"/>
      <c r="E28" s="749"/>
      <c r="F28" s="749"/>
      <c r="G28" s="749"/>
      <c r="H28" s="749"/>
      <c r="I28" s="749"/>
      <c r="J28" s="749"/>
      <c r="K28" s="10"/>
      <c r="L28" s="10"/>
      <c r="M28" s="10"/>
      <c r="N28" s="10"/>
      <c r="O28" s="10"/>
      <c r="P28" s="10"/>
      <c r="Q28" s="10"/>
    </row>
    <row r="29" spans="1:18" ht="18" customHeight="1" x14ac:dyDescent="0.25">
      <c r="A29" s="677"/>
      <c r="B29" s="749"/>
      <c r="C29" s="749"/>
      <c r="D29" s="749"/>
      <c r="E29" s="749"/>
      <c r="F29" s="749"/>
      <c r="G29" s="749"/>
      <c r="H29" s="749"/>
      <c r="I29" s="749"/>
      <c r="J29" s="749"/>
      <c r="K29" s="35"/>
      <c r="L29" s="35"/>
      <c r="M29" s="35"/>
      <c r="N29" s="35"/>
      <c r="O29" s="35"/>
      <c r="P29" s="35"/>
      <c r="Q29" s="35"/>
    </row>
    <row r="30" spans="1:18" ht="18" customHeight="1" x14ac:dyDescent="0.25">
      <c r="A30" s="677" t="s">
        <v>97</v>
      </c>
      <c r="B30" s="725" t="s">
        <v>98</v>
      </c>
      <c r="C30" s="749"/>
      <c r="D30" s="749"/>
      <c r="E30" s="749"/>
      <c r="F30" s="749"/>
      <c r="G30" s="749"/>
      <c r="H30" s="749"/>
      <c r="I30" s="749"/>
      <c r="J30" s="749"/>
      <c r="K30" s="10"/>
      <c r="L30" s="10"/>
      <c r="M30" s="10"/>
      <c r="N30" s="10"/>
      <c r="O30" s="10"/>
      <c r="P30" s="10"/>
      <c r="Q30" s="10"/>
      <c r="R30" s="10"/>
    </row>
    <row r="31" spans="1:18" ht="18" customHeight="1" x14ac:dyDescent="0.25">
      <c r="A31" s="677"/>
      <c r="B31" s="687"/>
      <c r="C31" s="687"/>
      <c r="D31" s="687"/>
      <c r="E31" s="687"/>
      <c r="F31" s="687"/>
      <c r="G31" s="687"/>
      <c r="H31" s="687"/>
      <c r="I31" s="687"/>
      <c r="J31" s="687"/>
      <c r="K31" s="35"/>
      <c r="L31" s="35"/>
      <c r="M31" s="35"/>
      <c r="N31" s="35"/>
      <c r="O31" s="35"/>
      <c r="P31" s="35"/>
      <c r="Q31" s="35"/>
      <c r="R31" s="35"/>
    </row>
    <row r="32" spans="1:18" ht="18" customHeight="1" x14ac:dyDescent="0.25">
      <c r="A32" s="677" t="s">
        <v>100</v>
      </c>
      <c r="B32" s="725" t="s">
        <v>99</v>
      </c>
      <c r="C32" s="749"/>
      <c r="D32" s="749"/>
      <c r="E32" s="749"/>
      <c r="F32" s="749"/>
      <c r="G32" s="749"/>
      <c r="H32" s="749"/>
      <c r="I32" s="749"/>
      <c r="J32" s="749"/>
      <c r="K32" s="10"/>
      <c r="L32" s="10"/>
      <c r="M32" s="10"/>
      <c r="N32" s="10"/>
      <c r="O32" s="10"/>
      <c r="P32" s="10"/>
      <c r="Q32" s="10"/>
      <c r="R32" s="10"/>
    </row>
    <row r="33" spans="1:20" ht="18" customHeight="1" x14ac:dyDescent="0.25">
      <c r="A33" s="677"/>
      <c r="B33" s="687"/>
      <c r="C33" s="687"/>
      <c r="D33" s="687"/>
      <c r="E33" s="687"/>
      <c r="F33" s="687"/>
      <c r="G33" s="687"/>
      <c r="H33" s="687"/>
      <c r="I33" s="687"/>
      <c r="J33" s="687"/>
      <c r="K33" s="35"/>
      <c r="L33" s="35"/>
      <c r="M33" s="35"/>
      <c r="N33" s="35"/>
      <c r="O33" s="35"/>
      <c r="P33" s="35"/>
      <c r="Q33" s="35"/>
      <c r="R33" s="35"/>
    </row>
    <row r="34" spans="1:20" ht="18" customHeight="1" x14ac:dyDescent="0.25">
      <c r="A34" s="54" t="s">
        <v>102</v>
      </c>
      <c r="B34" s="721" t="s">
        <v>101</v>
      </c>
      <c r="C34" s="750"/>
      <c r="D34" s="750"/>
      <c r="E34" s="750"/>
      <c r="F34" s="750"/>
      <c r="G34" s="750"/>
      <c r="H34" s="750"/>
      <c r="I34" s="750"/>
      <c r="J34" s="750"/>
      <c r="K34" s="10"/>
      <c r="L34" s="10"/>
      <c r="M34" s="10"/>
    </row>
    <row r="35" spans="1:20" ht="18" customHeight="1" x14ac:dyDescent="0.25">
      <c r="A35" s="677" t="s">
        <v>104</v>
      </c>
      <c r="B35" s="736" t="s">
        <v>103</v>
      </c>
      <c r="C35" s="738"/>
      <c r="D35" s="738"/>
      <c r="E35" s="738"/>
      <c r="F35" s="738"/>
      <c r="G35" s="738"/>
      <c r="H35" s="738"/>
      <c r="I35" s="738"/>
      <c r="J35" s="738"/>
      <c r="K35" s="10"/>
      <c r="L35" s="10"/>
      <c r="M35" s="10"/>
      <c r="N35" s="10"/>
      <c r="O35" s="10"/>
      <c r="P35" s="10"/>
      <c r="Q35" s="10"/>
      <c r="R35" s="10"/>
      <c r="S35" s="10"/>
    </row>
    <row r="36" spans="1:20" ht="18" customHeight="1" x14ac:dyDescent="0.25">
      <c r="A36" s="677"/>
      <c r="B36" s="738"/>
      <c r="C36" s="738"/>
      <c r="D36" s="738"/>
      <c r="E36" s="738"/>
      <c r="F36" s="738"/>
      <c r="G36" s="738"/>
      <c r="H36" s="738"/>
      <c r="I36" s="738"/>
      <c r="J36" s="738"/>
      <c r="K36" s="35"/>
      <c r="L36" s="35"/>
      <c r="M36" s="35"/>
      <c r="N36" s="35"/>
      <c r="O36" s="35"/>
      <c r="P36" s="35"/>
      <c r="Q36" s="35"/>
      <c r="R36" s="35"/>
      <c r="S36" s="35"/>
    </row>
    <row r="37" spans="1:20" ht="18" customHeight="1" x14ac:dyDescent="0.25">
      <c r="A37" s="677" t="s">
        <v>105</v>
      </c>
      <c r="B37" s="699" t="s">
        <v>106</v>
      </c>
      <c r="C37" s="729"/>
      <c r="D37" s="729"/>
      <c r="E37" s="729"/>
      <c r="F37" s="729"/>
      <c r="G37" s="729"/>
      <c r="H37" s="729"/>
      <c r="I37" s="729"/>
      <c r="J37" s="729"/>
      <c r="K37" s="16"/>
      <c r="L37" s="16"/>
      <c r="M37" s="16"/>
      <c r="N37" s="16"/>
      <c r="O37" s="16"/>
      <c r="P37" s="16"/>
      <c r="Q37" s="16"/>
      <c r="R37" s="16"/>
      <c r="S37" s="16"/>
      <c r="T37" s="16"/>
    </row>
    <row r="38" spans="1:20" ht="24" customHeight="1" x14ac:dyDescent="0.25">
      <c r="A38" s="677"/>
      <c r="B38" s="687"/>
      <c r="C38" s="687"/>
      <c r="D38" s="687"/>
      <c r="E38" s="687"/>
      <c r="F38" s="687"/>
      <c r="G38" s="687"/>
      <c r="H38" s="687"/>
      <c r="I38" s="687"/>
      <c r="J38" s="687"/>
      <c r="K38" s="38"/>
      <c r="L38" s="38"/>
      <c r="M38" s="38"/>
      <c r="N38" s="38"/>
      <c r="O38" s="38"/>
      <c r="P38" s="38"/>
      <c r="Q38" s="38"/>
      <c r="R38" s="38"/>
      <c r="S38" s="38"/>
      <c r="T38" s="38"/>
    </row>
    <row r="39" spans="1:20" ht="18" customHeight="1" x14ac:dyDescent="0.25">
      <c r="A39" s="677" t="s">
        <v>108</v>
      </c>
      <c r="B39" s="699" t="s">
        <v>107</v>
      </c>
      <c r="C39" s="729"/>
      <c r="D39" s="729"/>
      <c r="E39" s="729"/>
      <c r="F39" s="729"/>
      <c r="G39" s="729"/>
      <c r="H39" s="729"/>
      <c r="I39" s="729"/>
      <c r="J39" s="729"/>
      <c r="K39" s="16"/>
      <c r="L39" s="16"/>
      <c r="M39" s="16"/>
      <c r="N39" s="16"/>
      <c r="O39" s="16"/>
      <c r="P39" s="16"/>
      <c r="Q39" s="16"/>
      <c r="R39" s="16"/>
      <c r="S39" s="16"/>
    </row>
    <row r="40" spans="1:20" ht="18" customHeight="1" x14ac:dyDescent="0.25">
      <c r="A40" s="677"/>
      <c r="B40" s="687"/>
      <c r="C40" s="687"/>
      <c r="D40" s="687"/>
      <c r="E40" s="687"/>
      <c r="F40" s="687"/>
      <c r="G40" s="687"/>
      <c r="H40" s="687"/>
      <c r="I40" s="687"/>
      <c r="J40" s="687"/>
      <c r="K40" s="38"/>
      <c r="L40" s="38"/>
      <c r="M40" s="38"/>
      <c r="N40" s="38"/>
      <c r="O40" s="38"/>
      <c r="P40" s="38"/>
      <c r="Q40" s="38"/>
      <c r="R40" s="38"/>
      <c r="S40" s="38"/>
    </row>
    <row r="41" spans="1:20" ht="18" customHeight="1" x14ac:dyDescent="0.25">
      <c r="A41" s="677" t="s">
        <v>110</v>
      </c>
      <c r="B41" s="699" t="s">
        <v>109</v>
      </c>
      <c r="C41" s="729"/>
      <c r="D41" s="729"/>
      <c r="E41" s="729"/>
      <c r="F41" s="729"/>
      <c r="G41" s="729"/>
      <c r="H41" s="729"/>
      <c r="I41" s="729"/>
      <c r="J41" s="729"/>
      <c r="K41" s="16"/>
      <c r="L41" s="16"/>
      <c r="M41" s="16"/>
      <c r="N41" s="16"/>
      <c r="O41" s="16"/>
      <c r="P41" s="16"/>
      <c r="Q41" s="16"/>
      <c r="R41" s="16"/>
      <c r="S41" s="16"/>
      <c r="T41" s="16"/>
    </row>
    <row r="42" spans="1:20" ht="18" customHeight="1" x14ac:dyDescent="0.25">
      <c r="A42" s="677"/>
      <c r="B42" s="687"/>
      <c r="C42" s="687"/>
      <c r="D42" s="687"/>
      <c r="E42" s="687"/>
      <c r="F42" s="687"/>
      <c r="G42" s="687"/>
      <c r="H42" s="687"/>
      <c r="I42" s="687"/>
      <c r="J42" s="687"/>
      <c r="K42" s="38"/>
      <c r="L42" s="38"/>
      <c r="M42" s="38"/>
      <c r="N42" s="38"/>
      <c r="O42" s="38"/>
      <c r="P42" s="38"/>
      <c r="Q42" s="38"/>
      <c r="R42" s="38"/>
      <c r="S42" s="38"/>
      <c r="T42" s="38"/>
    </row>
    <row r="43" spans="1:20" s="46" customFormat="1" ht="18" customHeight="1" x14ac:dyDescent="0.25">
      <c r="A43" s="677"/>
      <c r="B43" s="687"/>
      <c r="C43" s="687"/>
      <c r="D43" s="687"/>
      <c r="E43" s="687"/>
      <c r="F43" s="687"/>
      <c r="G43" s="687"/>
      <c r="H43" s="687"/>
      <c r="I43" s="687"/>
      <c r="J43" s="687"/>
      <c r="K43" s="49"/>
      <c r="L43" s="49"/>
      <c r="M43" s="49"/>
      <c r="N43" s="49"/>
      <c r="O43" s="49"/>
      <c r="P43" s="49"/>
      <c r="Q43" s="49"/>
      <c r="R43" s="49"/>
      <c r="S43" s="49"/>
      <c r="T43" s="49"/>
    </row>
    <row r="44" spans="1:20" ht="18" customHeight="1" x14ac:dyDescent="0.25">
      <c r="A44" s="677" t="s">
        <v>111</v>
      </c>
      <c r="B44" s="699" t="s">
        <v>170</v>
      </c>
      <c r="C44" s="729"/>
      <c r="D44" s="729"/>
      <c r="E44" s="729"/>
      <c r="F44" s="729"/>
      <c r="G44" s="729"/>
      <c r="H44" s="729"/>
      <c r="I44" s="729"/>
      <c r="J44" s="729"/>
      <c r="K44" s="16"/>
      <c r="L44" s="16"/>
      <c r="M44" s="16"/>
      <c r="N44" s="16"/>
      <c r="O44" s="16"/>
      <c r="P44" s="16"/>
      <c r="Q44" s="16"/>
      <c r="R44" s="16"/>
      <c r="S44" s="16"/>
      <c r="T44" s="16"/>
    </row>
    <row r="45" spans="1:20" ht="18" customHeight="1" x14ac:dyDescent="0.25">
      <c r="A45" s="677"/>
      <c r="B45" s="687"/>
      <c r="C45" s="687"/>
      <c r="D45" s="687"/>
      <c r="E45" s="687"/>
      <c r="F45" s="687"/>
      <c r="G45" s="687"/>
      <c r="H45" s="687"/>
      <c r="I45" s="687"/>
      <c r="J45" s="687"/>
      <c r="K45" s="38"/>
      <c r="L45" s="38"/>
      <c r="M45" s="38"/>
      <c r="N45" s="38"/>
      <c r="O45" s="38"/>
      <c r="P45" s="38"/>
      <c r="Q45" s="38"/>
      <c r="R45" s="38"/>
      <c r="S45" s="38"/>
      <c r="T45" s="38"/>
    </row>
    <row r="46" spans="1:20" ht="18" customHeight="1" x14ac:dyDescent="0.25">
      <c r="A46" s="677" t="s">
        <v>112</v>
      </c>
      <c r="B46" s="725" t="str">
        <f>"Okulunuz pansiyonunda kalan oğlum "&amp;'1-Pans Müracaat Dilekçesi'!C16&amp;"’ın yukarıdaki kurallara uymaması halinda tarih ve zaman ne olursa olsun okul pansiyonundan alacağımı, Okul Yönetmeliklerinin bütün hükümlerine uygun harekat edecğimi ve bu konuda hiçbir etki altında kalmadan şimdiden taahhüt ederim."</f>
        <v>Okulunuz pansiyonunda kalan oğlum ’ın yukarıdaki kurallara uymaması halinda tarih ve zaman ne olursa olsun okul pansiyonundan alacağımı, Okul Yönetmeliklerinin bütün hükümlerine uygun harekat edecğimi ve bu konuda hiçbir etki altında kalmadan şimdiden taahhüt ederim.</v>
      </c>
      <c r="C46" s="725"/>
      <c r="D46" s="725"/>
      <c r="E46" s="725"/>
      <c r="F46" s="725"/>
      <c r="G46" s="725"/>
      <c r="H46" s="725"/>
      <c r="I46" s="725"/>
      <c r="J46" s="725"/>
      <c r="K46" s="7"/>
      <c r="L46" s="7"/>
      <c r="M46" s="7"/>
      <c r="N46" s="7"/>
      <c r="O46" s="7"/>
      <c r="P46" s="7"/>
      <c r="Q46" s="7"/>
      <c r="R46" s="7"/>
    </row>
    <row r="47" spans="1:20" ht="18" customHeight="1" x14ac:dyDescent="0.25">
      <c r="A47" s="677"/>
      <c r="B47" s="687"/>
      <c r="C47" s="687"/>
      <c r="D47" s="687"/>
      <c r="E47" s="687"/>
      <c r="F47" s="687"/>
      <c r="G47" s="687"/>
      <c r="H47" s="687"/>
      <c r="I47" s="687"/>
      <c r="J47" s="687"/>
      <c r="K47" s="30"/>
      <c r="L47" s="30"/>
      <c r="M47" s="30"/>
      <c r="N47" s="30"/>
      <c r="O47" s="30"/>
      <c r="P47" s="30"/>
      <c r="Q47" s="30"/>
      <c r="R47" s="30"/>
    </row>
    <row r="48" spans="1:20" ht="18" customHeight="1" x14ac:dyDescent="0.25">
      <c r="A48" s="677"/>
      <c r="B48" s="687"/>
      <c r="C48" s="687"/>
      <c r="D48" s="687"/>
      <c r="E48" s="687"/>
      <c r="F48" s="687"/>
      <c r="G48" s="687"/>
      <c r="H48" s="687"/>
      <c r="I48" s="687"/>
      <c r="J48" s="687"/>
      <c r="K48" s="30"/>
      <c r="L48" s="30"/>
      <c r="M48" s="30"/>
      <c r="N48" s="30"/>
      <c r="O48" s="30"/>
      <c r="P48" s="30"/>
      <c r="Q48" s="30"/>
      <c r="R48" s="30"/>
    </row>
    <row r="49" spans="1:27" s="46" customFormat="1" ht="18" customHeight="1" x14ac:dyDescent="0.25">
      <c r="A49" s="676" t="s">
        <v>225</v>
      </c>
      <c r="B49" s="676"/>
      <c r="C49" s="676"/>
      <c r="D49" s="676"/>
      <c r="E49" s="676"/>
      <c r="F49" s="676"/>
      <c r="G49" s="676"/>
      <c r="H49" s="676"/>
      <c r="I49" s="676"/>
      <c r="J49" s="676"/>
    </row>
    <row r="50" spans="1:27" s="46" customFormat="1" ht="18" customHeight="1" x14ac:dyDescent="0.25">
      <c r="A50" s="736" t="s">
        <v>113</v>
      </c>
      <c r="B50" s="689"/>
      <c r="C50" s="689"/>
      <c r="D50" s="689"/>
      <c r="E50" s="689"/>
      <c r="F50" s="689"/>
      <c r="G50" s="689"/>
      <c r="H50" s="689"/>
      <c r="I50" s="689"/>
      <c r="J50" s="689"/>
      <c r="K50" s="43"/>
      <c r="L50" s="43"/>
      <c r="M50" s="43"/>
      <c r="N50" s="43"/>
      <c r="O50" s="43"/>
      <c r="P50" s="43"/>
      <c r="Q50" s="43"/>
      <c r="R50" s="43"/>
      <c r="S50" s="43"/>
      <c r="T50" s="43"/>
      <c r="U50" s="43"/>
      <c r="V50" s="43"/>
      <c r="W50" s="43"/>
      <c r="X50" s="43"/>
      <c r="Y50" s="43"/>
      <c r="Z50" s="43"/>
      <c r="AA50" s="43"/>
    </row>
    <row r="51" spans="1:27" ht="18" customHeight="1" x14ac:dyDescent="0.25">
      <c r="A51" s="689"/>
      <c r="B51" s="689"/>
      <c r="C51" s="689"/>
      <c r="D51" s="689"/>
      <c r="E51" s="689"/>
      <c r="F51" s="689"/>
      <c r="G51" s="689"/>
      <c r="H51" s="689"/>
      <c r="I51" s="689"/>
      <c r="J51" s="689"/>
    </row>
    <row r="52" spans="1:27" ht="15" customHeight="1" x14ac:dyDescent="0.25">
      <c r="A52" s="689"/>
      <c r="B52" s="689"/>
      <c r="C52" s="689"/>
      <c r="D52" s="689"/>
      <c r="E52" s="689"/>
      <c r="F52" s="689"/>
      <c r="G52" s="689"/>
      <c r="H52" s="689"/>
      <c r="I52" s="689"/>
      <c r="J52" s="689"/>
    </row>
    <row r="53" spans="1:27" ht="16.5" x14ac:dyDescent="0.25">
      <c r="C53" s="21"/>
    </row>
    <row r="54" spans="1:27" ht="19.5" customHeight="1" x14ac:dyDescent="0.35">
      <c r="B54" s="190"/>
      <c r="C54" s="169"/>
      <c r="D54" s="190"/>
      <c r="E54" s="190"/>
      <c r="F54" s="751" t="str">
        <f>'1-Pans Müracaat Dilekçesi'!C9</f>
        <v>…../08/2024</v>
      </c>
      <c r="G54" s="751"/>
      <c r="H54" s="751"/>
      <c r="I54" s="751"/>
      <c r="J54" s="751"/>
      <c r="K54" s="76"/>
    </row>
    <row r="55" spans="1:27" s="63" customFormat="1" ht="19.5" customHeight="1" x14ac:dyDescent="0.35">
      <c r="B55" s="753"/>
      <c r="C55" s="753"/>
      <c r="D55" s="753"/>
      <c r="E55" s="190"/>
      <c r="F55" s="190"/>
      <c r="G55" s="190"/>
      <c r="H55" s="190"/>
      <c r="I55" s="190"/>
      <c r="J55" s="190"/>
      <c r="K55" s="95"/>
    </row>
    <row r="56" spans="1:27" ht="19.5" customHeight="1" x14ac:dyDescent="0.35">
      <c r="B56" s="753"/>
      <c r="C56" s="753"/>
      <c r="D56" s="753"/>
      <c r="E56" s="190"/>
      <c r="F56" s="752" t="s">
        <v>163</v>
      </c>
      <c r="G56" s="752"/>
      <c r="H56" s="752"/>
      <c r="I56" s="752"/>
      <c r="J56" s="752"/>
    </row>
    <row r="57" spans="1:27" ht="19.5" customHeight="1" x14ac:dyDescent="0.35">
      <c r="B57" s="667" t="str">
        <f>'3-Pansiyon Hükümleri'!B49</f>
        <v>Güller ELDEMİR</v>
      </c>
      <c r="C57" s="667"/>
      <c r="D57" s="667"/>
      <c r="E57" s="191"/>
      <c r="F57" s="751" t="s">
        <v>418</v>
      </c>
      <c r="G57" s="667"/>
      <c r="H57" s="667"/>
      <c r="I57" s="667"/>
      <c r="J57" s="667"/>
      <c r="K57" s="76"/>
    </row>
    <row r="58" spans="1:27" ht="19.5" customHeight="1" x14ac:dyDescent="0.35">
      <c r="B58" s="667" t="s">
        <v>174</v>
      </c>
      <c r="C58" s="667"/>
      <c r="D58" s="667"/>
      <c r="E58" s="190"/>
      <c r="F58" s="752" t="s">
        <v>169</v>
      </c>
      <c r="G58" s="752"/>
      <c r="H58" s="752"/>
      <c r="I58" s="752"/>
      <c r="J58" s="752"/>
    </row>
    <row r="59" spans="1:27" ht="16.5" x14ac:dyDescent="0.25">
      <c r="C59" s="21"/>
    </row>
    <row r="60" spans="1:27" ht="16.5" x14ac:dyDescent="0.25">
      <c r="C60" s="21"/>
    </row>
    <row r="61" spans="1:27" ht="16.5" x14ac:dyDescent="0.25">
      <c r="C61" s="21"/>
    </row>
    <row r="62" spans="1:27" ht="16.5" x14ac:dyDescent="0.25">
      <c r="C62" s="21"/>
    </row>
    <row r="63" spans="1:27" ht="16.5" x14ac:dyDescent="0.25">
      <c r="C63" s="21"/>
    </row>
    <row r="64" spans="1:27" ht="16.5" x14ac:dyDescent="0.25">
      <c r="C64" s="21"/>
    </row>
    <row r="65" spans="3:9" ht="16.5" x14ac:dyDescent="0.25">
      <c r="C65" s="21"/>
    </row>
    <row r="66" spans="3:9" ht="16.5" x14ac:dyDescent="0.25">
      <c r="C66" s="21"/>
    </row>
    <row r="67" spans="3:9" ht="16.5" x14ac:dyDescent="0.25">
      <c r="C67" s="21"/>
    </row>
    <row r="68" spans="3:9" ht="16.5" x14ac:dyDescent="0.25">
      <c r="C68" s="22"/>
    </row>
    <row r="69" spans="3:9" ht="16.5" x14ac:dyDescent="0.25">
      <c r="C69" s="23"/>
    </row>
    <row r="70" spans="3:9" ht="16.5" x14ac:dyDescent="0.25">
      <c r="C70" s="23"/>
    </row>
    <row r="71" spans="3:9" ht="16.5" x14ac:dyDescent="0.25">
      <c r="C71" s="23"/>
    </row>
    <row r="78" spans="3:9" ht="14.25" customHeight="1" x14ac:dyDescent="0.25"/>
    <row r="79" spans="3:9" s="46" customFormat="1" ht="14.25" customHeight="1" x14ac:dyDescent="0.25">
      <c r="H79" s="121"/>
      <c r="I79" s="124"/>
    </row>
    <row r="80" spans="3:9" s="46" customFormat="1" ht="14.25" customHeight="1" x14ac:dyDescent="0.25">
      <c r="H80" s="121"/>
      <c r="I80" s="124"/>
    </row>
    <row r="84" spans="8:9" s="46" customFormat="1" x14ac:dyDescent="0.25">
      <c r="H84" s="121"/>
      <c r="I84" s="124"/>
    </row>
    <row r="85" spans="8:9" s="46" customFormat="1" x14ac:dyDescent="0.25">
      <c r="H85" s="121"/>
      <c r="I85" s="124"/>
    </row>
    <row r="86" spans="8:9" s="46" customFormat="1" ht="15" customHeight="1" x14ac:dyDescent="0.25">
      <c r="H86" s="121"/>
      <c r="I86" s="124"/>
    </row>
    <row r="87" spans="8:9" s="46" customFormat="1" x14ac:dyDescent="0.25">
      <c r="H87" s="121"/>
      <c r="I87" s="124"/>
    </row>
    <row r="91" spans="8:9" ht="16.5" customHeight="1" x14ac:dyDescent="0.25"/>
  </sheetData>
  <mergeCells count="54">
    <mergeCell ref="F57:J57"/>
    <mergeCell ref="F56:J56"/>
    <mergeCell ref="F58:J58"/>
    <mergeCell ref="F54:J54"/>
    <mergeCell ref="A49:J49"/>
    <mergeCell ref="A50:J52"/>
    <mergeCell ref="B55:D55"/>
    <mergeCell ref="B56:D56"/>
    <mergeCell ref="B57:D57"/>
    <mergeCell ref="B58:D58"/>
    <mergeCell ref="B37:J38"/>
    <mergeCell ref="A37:A38"/>
    <mergeCell ref="B39:J40"/>
    <mergeCell ref="A39:A40"/>
    <mergeCell ref="B27:J27"/>
    <mergeCell ref="B28:J29"/>
    <mergeCell ref="A28:A29"/>
    <mergeCell ref="A30:A31"/>
    <mergeCell ref="A32:A33"/>
    <mergeCell ref="A35:A36"/>
    <mergeCell ref="A46:A48"/>
    <mergeCell ref="B46:J48"/>
    <mergeCell ref="B41:J43"/>
    <mergeCell ref="A41:A43"/>
    <mergeCell ref="B44:J45"/>
    <mergeCell ref="A44:A45"/>
    <mergeCell ref="B24:J24"/>
    <mergeCell ref="B35:J36"/>
    <mergeCell ref="B25:J25"/>
    <mergeCell ref="B19:J19"/>
    <mergeCell ref="B20:J20"/>
    <mergeCell ref="B21:J21"/>
    <mergeCell ref="B22:J22"/>
    <mergeCell ref="B23:J23"/>
    <mergeCell ref="B32:J33"/>
    <mergeCell ref="B34:J34"/>
    <mergeCell ref="B26:J26"/>
    <mergeCell ref="B30:J31"/>
    <mergeCell ref="A2:I2"/>
    <mergeCell ref="B14:J14"/>
    <mergeCell ref="B16:J16"/>
    <mergeCell ref="B18:J18"/>
    <mergeCell ref="A13:J13"/>
    <mergeCell ref="B15:J15"/>
    <mergeCell ref="A7:J7"/>
    <mergeCell ref="A8:J8"/>
    <mergeCell ref="A9:J11"/>
    <mergeCell ref="A12:J12"/>
    <mergeCell ref="B17:J17"/>
    <mergeCell ref="M4:S14"/>
    <mergeCell ref="A3:J3"/>
    <mergeCell ref="A4:J4"/>
    <mergeCell ref="A5:J5"/>
    <mergeCell ref="A6:J6"/>
  </mergeCells>
  <printOptions horizontalCentered="1" verticalCentered="1"/>
  <pageMargins left="0" right="0" top="0.74803149606299213" bottom="0.74803149606299213" header="0.31496062992125984" footer="0.31496062992125984"/>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dimension ref="A2:K41"/>
  <sheetViews>
    <sheetView workbookViewId="0">
      <selection activeCell="B19" sqref="B19:E19"/>
    </sheetView>
  </sheetViews>
  <sheetFormatPr defaultRowHeight="15" x14ac:dyDescent="0.25"/>
  <cols>
    <col min="1" max="1" width="40.28515625" customWidth="1"/>
    <col min="2" max="2" width="14" customWidth="1"/>
    <col min="3" max="3" width="13.85546875" customWidth="1"/>
    <col min="4" max="4" width="13.28515625" customWidth="1"/>
    <col min="5" max="5" width="17.42578125" customWidth="1"/>
    <col min="6" max="6" width="6.7109375" style="63" customWidth="1"/>
    <col min="7" max="7" width="5.140625" hidden="1" customWidth="1"/>
    <col min="8" max="8" width="3" hidden="1" customWidth="1"/>
  </cols>
  <sheetData>
    <row r="2" spans="1:8" ht="15.75" x14ac:dyDescent="0.25">
      <c r="A2" s="119"/>
      <c r="B2" s="10"/>
      <c r="C2" s="119"/>
      <c r="D2" s="119"/>
      <c r="E2" s="119"/>
    </row>
    <row r="3" spans="1:8" ht="15.75" x14ac:dyDescent="0.25">
      <c r="A3" s="345" t="s">
        <v>0</v>
      </c>
      <c r="B3" s="345"/>
      <c r="C3" s="345"/>
      <c r="D3" s="345"/>
      <c r="E3" s="345"/>
      <c r="F3" s="90"/>
    </row>
    <row r="4" spans="1:8" ht="15.75" x14ac:dyDescent="0.25">
      <c r="A4" s="345" t="s">
        <v>1</v>
      </c>
      <c r="B4" s="345"/>
      <c r="C4" s="345"/>
      <c r="D4" s="345"/>
      <c r="E4" s="345"/>
      <c r="F4" s="90"/>
    </row>
    <row r="5" spans="1:8" ht="15.75" x14ac:dyDescent="0.25">
      <c r="A5" s="345" t="s">
        <v>2</v>
      </c>
      <c r="B5" s="345"/>
      <c r="C5" s="345"/>
      <c r="D5" s="345"/>
      <c r="E5" s="345"/>
      <c r="F5" s="90"/>
    </row>
    <row r="6" spans="1:8" ht="15.75" x14ac:dyDescent="0.25">
      <c r="A6" s="119"/>
      <c r="B6" s="118"/>
      <c r="C6" s="119"/>
      <c r="D6" s="119"/>
      <c r="E6" s="119"/>
    </row>
    <row r="7" spans="1:8" x14ac:dyDescent="0.25">
      <c r="B7" s="1"/>
    </row>
    <row r="8" spans="1:8" s="10" customFormat="1" ht="15.75" customHeight="1" x14ac:dyDescent="0.25">
      <c r="A8" s="544" t="s">
        <v>4</v>
      </c>
      <c r="B8" s="544"/>
      <c r="C8" s="544"/>
      <c r="D8" s="544"/>
      <c r="E8" s="544"/>
      <c r="F8" s="85"/>
    </row>
    <row r="9" spans="1:8" s="10" customFormat="1" ht="15.75" customHeight="1" x14ac:dyDescent="0.25">
      <c r="A9" s="756"/>
      <c r="B9" s="756"/>
      <c r="C9" s="756"/>
      <c r="D9" s="756"/>
      <c r="E9" s="756"/>
      <c r="F9" s="84"/>
    </row>
    <row r="10" spans="1:8" ht="15.75" customHeight="1" x14ac:dyDescent="0.25">
      <c r="B10" s="24"/>
    </row>
    <row r="11" spans="1:8" x14ac:dyDescent="0.25">
      <c r="A11" s="760" t="s">
        <v>5</v>
      </c>
      <c r="B11" s="761"/>
      <c r="C11" s="761"/>
      <c r="D11" s="761"/>
      <c r="E11" s="762"/>
      <c r="F11" s="96"/>
      <c r="G11" s="29"/>
    </row>
    <row r="12" spans="1:8" ht="16.5" thickBot="1" x14ac:dyDescent="0.3">
      <c r="B12" s="7"/>
    </row>
    <row r="13" spans="1:8" ht="16.5" thickBot="1" x14ac:dyDescent="0.3">
      <c r="A13" s="50" t="s">
        <v>129</v>
      </c>
      <c r="B13" s="757" t="e">
        <f>VLOOKUP(#REF!,#REF!,H13)</f>
        <v>#REF!</v>
      </c>
      <c r="C13" s="758"/>
      <c r="D13" s="758"/>
      <c r="E13" s="759"/>
      <c r="F13" s="97"/>
      <c r="G13" s="76"/>
      <c r="H13">
        <v>14</v>
      </c>
    </row>
    <row r="14" spans="1:8" ht="16.5" thickBot="1" x14ac:dyDescent="0.3">
      <c r="A14" s="50" t="s">
        <v>130</v>
      </c>
      <c r="B14" s="757" t="e">
        <f>VLOOKUP(#REF!,#REF!,H14)</f>
        <v>#REF!</v>
      </c>
      <c r="C14" s="758"/>
      <c r="D14" s="758"/>
      <c r="E14" s="759"/>
      <c r="F14" s="97"/>
      <c r="G14" s="76"/>
      <c r="H14" s="63">
        <v>31</v>
      </c>
    </row>
    <row r="15" spans="1:8" ht="16.5" thickBot="1" x14ac:dyDescent="0.3">
      <c r="A15" s="50" t="s">
        <v>131</v>
      </c>
      <c r="B15" s="757" t="e">
        <f>VLOOKUP(#REF!,#REF!,H15)</f>
        <v>#REF!</v>
      </c>
      <c r="C15" s="758"/>
      <c r="D15" s="758"/>
      <c r="E15" s="759"/>
      <c r="F15" s="97"/>
      <c r="G15" s="76"/>
      <c r="H15" s="63">
        <v>26</v>
      </c>
    </row>
    <row r="16" spans="1:8" ht="16.5" thickBot="1" x14ac:dyDescent="0.3">
      <c r="A16" s="50" t="s">
        <v>132</v>
      </c>
      <c r="B16" s="757" t="e">
        <f>VLOOKUP(#REF!,#REF!,H16)</f>
        <v>#REF!</v>
      </c>
      <c r="C16" s="758"/>
      <c r="D16" s="758"/>
      <c r="E16" s="759"/>
      <c r="F16" s="97"/>
      <c r="G16" s="76"/>
      <c r="H16" s="63">
        <v>15</v>
      </c>
    </row>
    <row r="17" spans="1:11" ht="16.5" thickBot="1" x14ac:dyDescent="0.3">
      <c r="A17" s="50" t="s">
        <v>133</v>
      </c>
      <c r="B17" s="757" t="e">
        <f>VLOOKUP(#REF!,#REF!,H17)</f>
        <v>#REF!</v>
      </c>
      <c r="C17" s="758"/>
      <c r="D17" s="758"/>
      <c r="E17" s="759"/>
      <c r="F17" s="97"/>
      <c r="G17" s="76"/>
      <c r="H17" s="63">
        <v>2</v>
      </c>
    </row>
    <row r="18" spans="1:11" ht="16.5" thickBot="1" x14ac:dyDescent="0.3">
      <c r="A18" s="50" t="s">
        <v>134</v>
      </c>
      <c r="B18" s="757" t="e">
        <f>VLOOKUP(#REF!,#REF!,H18)</f>
        <v>#REF!</v>
      </c>
      <c r="C18" s="758"/>
      <c r="D18" s="758"/>
      <c r="E18" s="759"/>
      <c r="F18" s="97"/>
      <c r="G18" s="76"/>
      <c r="H18" s="63">
        <v>9</v>
      </c>
    </row>
    <row r="19" spans="1:11" ht="16.5" thickBot="1" x14ac:dyDescent="0.3">
      <c r="A19" s="50" t="s">
        <v>135</v>
      </c>
      <c r="B19" s="757" t="e">
        <f>VLOOKUP(#REF!,#REF!,H19)</f>
        <v>#REF!</v>
      </c>
      <c r="C19" s="758"/>
      <c r="D19" s="758"/>
      <c r="E19" s="759"/>
      <c r="F19" s="97"/>
      <c r="G19" s="76"/>
      <c r="H19" s="63">
        <v>2</v>
      </c>
    </row>
    <row r="20" spans="1:11" ht="16.5" thickBot="1" x14ac:dyDescent="0.3">
      <c r="A20" s="50" t="s">
        <v>136</v>
      </c>
      <c r="B20" s="757" t="e">
        <f>VLOOKUP(#REF!,#REF!,H20)</f>
        <v>#REF!</v>
      </c>
      <c r="C20" s="758"/>
      <c r="D20" s="758"/>
      <c r="E20" s="759"/>
      <c r="F20" s="97"/>
      <c r="G20" s="76"/>
      <c r="H20" s="63">
        <v>53</v>
      </c>
    </row>
    <row r="21" spans="1:11" ht="15.75" customHeight="1" thickBot="1" x14ac:dyDescent="0.3">
      <c r="A21" s="94" t="s">
        <v>137</v>
      </c>
      <c r="B21" s="757" t="e">
        <f>VLOOKUP(#REF!,#REF!,H21)</f>
        <v>#REF!</v>
      </c>
      <c r="C21" s="758"/>
      <c r="D21" s="758"/>
      <c r="E21" s="759"/>
      <c r="F21" s="97"/>
      <c r="G21" s="76"/>
      <c r="H21" s="63">
        <v>54</v>
      </c>
    </row>
    <row r="22" spans="1:11" ht="15.75" x14ac:dyDescent="0.25">
      <c r="B22" s="8"/>
      <c r="G22" s="76"/>
    </row>
    <row r="23" spans="1:11" ht="15.75" x14ac:dyDescent="0.25">
      <c r="B23" s="8"/>
      <c r="G23" s="76"/>
    </row>
    <row r="24" spans="1:11" ht="15.75" x14ac:dyDescent="0.25">
      <c r="B24" s="8"/>
      <c r="G24" s="76"/>
    </row>
    <row r="25" spans="1:11" ht="15.75" x14ac:dyDescent="0.25">
      <c r="B25" s="8"/>
      <c r="G25" s="76"/>
    </row>
    <row r="26" spans="1:11" ht="15.75" x14ac:dyDescent="0.25">
      <c r="A26" s="345" t="str">
        <f>""&amp;'Pansiyon Bilgileri'!D3&amp;"  Müdürlüğüne"</f>
        <v>Seyfettin Süleyman Bey Mesleki ve Teknik Anadolu Lisesi  Müdürlüğüne</v>
      </c>
      <c r="B26" s="345"/>
      <c r="C26" s="345"/>
      <c r="D26" s="345"/>
      <c r="E26" s="345"/>
      <c r="F26" s="88"/>
      <c r="G26" s="76"/>
    </row>
    <row r="27" spans="1:11" ht="15.75" x14ac:dyDescent="0.25">
      <c r="A27" s="8"/>
      <c r="G27" s="76"/>
    </row>
    <row r="28" spans="1:11" ht="15.75" customHeight="1" x14ac:dyDescent="0.25">
      <c r="A28" s="675" t="e">
        <f>"              Velisi bulunduğum okulunuz "&amp;#REF!&amp;" sınıfı burslu öğrencilerinden   "&amp;#REF!&amp;"’in Bursluluktan, Devlet Parasız Yatılılığa geçmesini istiyorum.  "</f>
        <v>#REF!</v>
      </c>
      <c r="B28" s="675"/>
      <c r="C28" s="675"/>
      <c r="D28" s="675"/>
      <c r="E28" s="675"/>
      <c r="F28" s="86"/>
      <c r="G28" s="76"/>
      <c r="J28" s="113"/>
      <c r="K28" s="113"/>
    </row>
    <row r="29" spans="1:11" x14ac:dyDescent="0.25">
      <c r="A29" s="675"/>
      <c r="B29" s="675"/>
      <c r="C29" s="675"/>
      <c r="D29" s="675"/>
      <c r="E29" s="675"/>
      <c r="F29" s="86"/>
      <c r="G29" s="76"/>
      <c r="J29" s="113"/>
      <c r="K29" s="113"/>
    </row>
    <row r="30" spans="1:11" x14ac:dyDescent="0.25">
      <c r="A30" s="675"/>
      <c r="B30" s="675"/>
      <c r="C30" s="675"/>
      <c r="D30" s="675"/>
      <c r="E30" s="675"/>
      <c r="F30" s="86"/>
      <c r="G30" s="76"/>
    </row>
    <row r="31" spans="1:11" ht="15.75" x14ac:dyDescent="0.25">
      <c r="A31" s="7" t="s">
        <v>226</v>
      </c>
      <c r="G31" s="76"/>
    </row>
    <row r="32" spans="1:11" x14ac:dyDescent="0.25">
      <c r="G32" s="76"/>
    </row>
    <row r="33" spans="2:8" x14ac:dyDescent="0.25">
      <c r="B33" s="9"/>
      <c r="C33" s="754" t="e">
        <f>VLOOKUP(#REF!,#REF!,H33)</f>
        <v>#REF!</v>
      </c>
      <c r="D33" s="754"/>
      <c r="E33" s="754"/>
      <c r="G33" s="76"/>
      <c r="H33">
        <v>52</v>
      </c>
    </row>
    <row r="34" spans="2:8" x14ac:dyDescent="0.25">
      <c r="B34" s="9"/>
      <c r="C34" s="755"/>
      <c r="D34" s="755"/>
      <c r="E34" s="755"/>
      <c r="G34" s="76"/>
    </row>
    <row r="35" spans="2:8" x14ac:dyDescent="0.25">
      <c r="B35" s="9"/>
      <c r="C35" s="755" t="s">
        <v>162</v>
      </c>
      <c r="D35" s="755"/>
      <c r="E35" s="755"/>
      <c r="G35" s="76"/>
    </row>
    <row r="36" spans="2:8" x14ac:dyDescent="0.25">
      <c r="B36" s="63"/>
      <c r="C36" s="516" t="e">
        <f>VLOOKUP(#REF!,#REF!,H36)</f>
        <v>#REF!</v>
      </c>
      <c r="D36" s="516"/>
      <c r="E36" s="516"/>
      <c r="G36" s="76"/>
      <c r="H36">
        <v>36</v>
      </c>
    </row>
    <row r="37" spans="2:8" x14ac:dyDescent="0.25">
      <c r="B37" s="9"/>
      <c r="C37" s="516" t="s">
        <v>172</v>
      </c>
      <c r="D37" s="516"/>
      <c r="E37" s="516"/>
      <c r="G37" s="76"/>
    </row>
    <row r="38" spans="2:8" x14ac:dyDescent="0.25">
      <c r="B38" s="9"/>
      <c r="G38" s="76"/>
    </row>
    <row r="39" spans="2:8" x14ac:dyDescent="0.25">
      <c r="B39" s="4"/>
    </row>
    <row r="40" spans="2:8" x14ac:dyDescent="0.25">
      <c r="B40" s="4"/>
    </row>
    <row r="41" spans="2:8" x14ac:dyDescent="0.25">
      <c r="B41" s="1"/>
    </row>
  </sheetData>
  <sheetProtection password="CC71" sheet="1" objects="1" scenarios="1"/>
  <mergeCells count="21">
    <mergeCell ref="A26:E26"/>
    <mergeCell ref="A28:E30"/>
    <mergeCell ref="A11:E11"/>
    <mergeCell ref="B13:E13"/>
    <mergeCell ref="B14:E14"/>
    <mergeCell ref="B15:E15"/>
    <mergeCell ref="B16:E16"/>
    <mergeCell ref="B17:E17"/>
    <mergeCell ref="B19:E19"/>
    <mergeCell ref="B18:E18"/>
    <mergeCell ref="B20:E20"/>
    <mergeCell ref="A3:E3"/>
    <mergeCell ref="A4:E4"/>
    <mergeCell ref="A5:E5"/>
    <mergeCell ref="A8:E9"/>
    <mergeCell ref="B21:E21"/>
    <mergeCell ref="C33:E33"/>
    <mergeCell ref="C34:E34"/>
    <mergeCell ref="C35:E35"/>
    <mergeCell ref="C36:E36"/>
    <mergeCell ref="C37:E37"/>
  </mergeCells>
  <pageMargins left="0.7" right="0.7" top="0.75" bottom="0.75" header="0.3" footer="0.3"/>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pageSetUpPr fitToPage="1"/>
  </sheetPr>
  <dimension ref="B1:S59"/>
  <sheetViews>
    <sheetView tabSelected="1" topLeftCell="A31" workbookViewId="0">
      <selection activeCell="Q52" sqref="Q52"/>
    </sheetView>
  </sheetViews>
  <sheetFormatPr defaultRowHeight="15" x14ac:dyDescent="0.25"/>
  <cols>
    <col min="1" max="1" width="2.28515625" customWidth="1"/>
    <col min="2" max="2" width="3.5703125" bestFit="1" customWidth="1"/>
    <col min="3" max="3" width="26" customWidth="1"/>
    <col min="4" max="4" width="9.7109375" customWidth="1"/>
    <col min="6" max="6" width="5.28515625" style="129" customWidth="1"/>
    <col min="7" max="7" width="6" customWidth="1"/>
    <col min="8" max="8" width="30.28515625" customWidth="1"/>
    <col min="9" max="9" width="7.140625" style="129" customWidth="1"/>
    <col min="10" max="10" width="6.28515625" bestFit="1" customWidth="1"/>
    <col min="11" max="11" width="16.85546875" customWidth="1"/>
    <col min="13" max="19" width="6.28515625" customWidth="1"/>
  </cols>
  <sheetData>
    <row r="1" spans="2:19" s="104" customFormat="1" x14ac:dyDescent="0.25">
      <c r="F1" s="129"/>
      <c r="I1" s="129"/>
    </row>
    <row r="2" spans="2:19" s="104" customFormat="1" ht="15.75" thickBot="1" x14ac:dyDescent="0.3">
      <c r="F2" s="129"/>
      <c r="I2" s="129"/>
    </row>
    <row r="3" spans="2:19" s="104" customFormat="1" ht="24" thickBot="1" x14ac:dyDescent="0.3">
      <c r="F3" s="129"/>
      <c r="I3" s="129"/>
      <c r="K3" s="185">
        <v>9</v>
      </c>
    </row>
    <row r="4" spans="2:19" s="104" customFormat="1" ht="26.25" x14ac:dyDescent="0.4">
      <c r="B4" s="763" t="str">
        <f>'Pansiyon Bilgileri'!D3</f>
        <v>Seyfettin Süleyman Bey Mesleki ve Teknik Anadolu Lisesi</v>
      </c>
      <c r="C4" s="763"/>
      <c r="D4" s="763"/>
      <c r="E4" s="763"/>
      <c r="F4" s="763"/>
      <c r="G4" s="763"/>
      <c r="H4" s="763"/>
      <c r="I4" s="763"/>
      <c r="J4" s="763"/>
      <c r="K4" s="763"/>
      <c r="M4" s="678" t="s">
        <v>312</v>
      </c>
      <c r="N4" s="679"/>
      <c r="O4" s="679"/>
      <c r="P4" s="679"/>
      <c r="Q4" s="679"/>
      <c r="R4" s="679"/>
      <c r="S4" s="680"/>
    </row>
    <row r="5" spans="2:19" ht="26.25" x14ac:dyDescent="0.4">
      <c r="B5" s="764" t="s">
        <v>283</v>
      </c>
      <c r="C5" s="764"/>
      <c r="D5" s="764"/>
      <c r="E5" s="764"/>
      <c r="F5" s="764"/>
      <c r="G5" s="764"/>
      <c r="H5" s="764"/>
      <c r="I5" s="764"/>
      <c r="J5" s="764"/>
      <c r="K5" s="764"/>
      <c r="M5" s="681"/>
      <c r="N5" s="682"/>
      <c r="O5" s="682"/>
      <c r="P5" s="682"/>
      <c r="Q5" s="682"/>
      <c r="R5" s="682"/>
      <c r="S5" s="683"/>
    </row>
    <row r="6" spans="2:19" s="104" customFormat="1" x14ac:dyDescent="0.25">
      <c r="F6" s="129"/>
      <c r="I6" s="129"/>
      <c r="M6" s="681"/>
      <c r="N6" s="682"/>
      <c r="O6" s="682"/>
      <c r="P6" s="682"/>
      <c r="Q6" s="682"/>
      <c r="R6" s="682"/>
      <c r="S6" s="683"/>
    </row>
    <row r="7" spans="2:19" s="104" customFormat="1" ht="15.75" x14ac:dyDescent="0.25">
      <c r="C7" s="130" t="s">
        <v>245</v>
      </c>
      <c r="F7" s="129"/>
      <c r="I7" s="129"/>
      <c r="M7" s="681"/>
      <c r="N7" s="682"/>
      <c r="O7" s="682"/>
      <c r="P7" s="682"/>
      <c r="Q7" s="682"/>
      <c r="R7" s="682"/>
      <c r="S7" s="683"/>
    </row>
    <row r="8" spans="2:19" s="104" customFormat="1" ht="15.75" x14ac:dyDescent="0.25">
      <c r="C8" s="130" t="s">
        <v>49</v>
      </c>
      <c r="D8" s="765"/>
      <c r="E8" s="765"/>
      <c r="F8" s="765"/>
      <c r="G8" s="765"/>
      <c r="H8" s="765"/>
      <c r="I8" s="765"/>
      <c r="J8" s="765"/>
      <c r="K8" s="765"/>
      <c r="M8" s="681"/>
      <c r="N8" s="682"/>
      <c r="O8" s="682"/>
      <c r="P8" s="682"/>
      <c r="Q8" s="682"/>
      <c r="R8" s="682"/>
      <c r="S8" s="683"/>
    </row>
    <row r="9" spans="2:19" ht="15.75" x14ac:dyDescent="0.25">
      <c r="C9" s="130" t="s">
        <v>140</v>
      </c>
      <c r="D9" s="765" t="str">
        <f>'1-Pans Müracaat Dilekçesi'!C15</f>
        <v>Seyfettin Süleyman Bey Mesleki ve Teknik Anadolu Lisesi</v>
      </c>
      <c r="E9" s="765"/>
      <c r="F9" s="765"/>
      <c r="G9" s="765"/>
      <c r="H9" s="765"/>
      <c r="I9" s="765"/>
      <c r="J9" s="765"/>
      <c r="K9" s="765"/>
      <c r="M9" s="681"/>
      <c r="N9" s="682"/>
      <c r="O9" s="682"/>
      <c r="P9" s="682"/>
      <c r="Q9" s="682"/>
      <c r="R9" s="682"/>
      <c r="S9" s="683"/>
    </row>
    <row r="10" spans="2:19" ht="16.5" thickBot="1" x14ac:dyDescent="0.3">
      <c r="C10" s="130" t="s">
        <v>246</v>
      </c>
      <c r="D10" s="765"/>
      <c r="E10" s="765"/>
      <c r="F10" s="765"/>
      <c r="G10" s="765"/>
      <c r="H10" s="765"/>
      <c r="I10" s="765"/>
      <c r="J10" s="765"/>
      <c r="K10" s="765"/>
      <c r="M10" s="681"/>
      <c r="N10" s="682"/>
      <c r="O10" s="682"/>
      <c r="P10" s="682"/>
      <c r="Q10" s="682"/>
      <c r="R10" s="682"/>
      <c r="S10" s="683"/>
    </row>
    <row r="11" spans="2:19" ht="15.75" thickBot="1" x14ac:dyDescent="0.3">
      <c r="C11" s="766" t="s">
        <v>247</v>
      </c>
      <c r="D11" s="767"/>
      <c r="E11" s="767"/>
      <c r="F11" s="769"/>
      <c r="H11" s="766" t="s">
        <v>290</v>
      </c>
      <c r="I11" s="767"/>
      <c r="J11" s="767"/>
      <c r="K11" s="768"/>
      <c r="M11" s="681"/>
      <c r="N11" s="682"/>
      <c r="O11" s="682"/>
      <c r="P11" s="682"/>
      <c r="Q11" s="682"/>
      <c r="R11" s="682"/>
      <c r="S11" s="683"/>
    </row>
    <row r="12" spans="2:19" s="129" customFormat="1" ht="71.25" customHeight="1" x14ac:dyDescent="0.25">
      <c r="C12" s="127" t="s">
        <v>287</v>
      </c>
      <c r="D12" s="127" t="s">
        <v>202</v>
      </c>
      <c r="E12" s="127" t="s">
        <v>288</v>
      </c>
      <c r="F12" s="127"/>
      <c r="H12" s="127" t="s">
        <v>202</v>
      </c>
      <c r="I12" s="127"/>
      <c r="J12" s="127" t="s">
        <v>288</v>
      </c>
      <c r="K12" s="127" t="s">
        <v>289</v>
      </c>
      <c r="M12" s="681"/>
      <c r="N12" s="682"/>
      <c r="O12" s="682"/>
      <c r="P12" s="682"/>
      <c r="Q12" s="682"/>
      <c r="R12" s="682"/>
      <c r="S12" s="683"/>
    </row>
    <row r="13" spans="2:19" ht="15.75" x14ac:dyDescent="0.25">
      <c r="B13" s="25" t="s">
        <v>34</v>
      </c>
      <c r="C13" s="114" t="s">
        <v>228</v>
      </c>
      <c r="D13" s="115">
        <v>1</v>
      </c>
      <c r="E13" s="25" t="s">
        <v>239</v>
      </c>
      <c r="F13" s="25"/>
      <c r="H13" s="114" t="s">
        <v>228</v>
      </c>
      <c r="I13" s="115">
        <v>1</v>
      </c>
      <c r="J13" s="25" t="s">
        <v>239</v>
      </c>
      <c r="K13" s="25"/>
      <c r="M13" s="681"/>
      <c r="N13" s="682"/>
      <c r="O13" s="682"/>
      <c r="P13" s="682"/>
      <c r="Q13" s="682"/>
      <c r="R13" s="682"/>
      <c r="S13" s="683"/>
    </row>
    <row r="14" spans="2:19" s="104" customFormat="1" ht="16.5" thickBot="1" x14ac:dyDescent="0.3">
      <c r="B14" s="25" t="s">
        <v>35</v>
      </c>
      <c r="C14" s="114" t="s">
        <v>233</v>
      </c>
      <c r="D14" s="115">
        <v>2</v>
      </c>
      <c r="E14" s="25" t="s">
        <v>240</v>
      </c>
      <c r="F14" s="25"/>
      <c r="H14" s="114" t="s">
        <v>233</v>
      </c>
      <c r="I14" s="115">
        <v>2</v>
      </c>
      <c r="J14" s="25" t="s">
        <v>240</v>
      </c>
      <c r="K14" s="25"/>
      <c r="M14" s="684"/>
      <c r="N14" s="685"/>
      <c r="O14" s="685"/>
      <c r="P14" s="685"/>
      <c r="Q14" s="685"/>
      <c r="R14" s="685"/>
      <c r="S14" s="686"/>
    </row>
    <row r="15" spans="2:19" s="104" customFormat="1" ht="15.75" x14ac:dyDescent="0.25">
      <c r="B15" s="25" t="s">
        <v>36</v>
      </c>
      <c r="C15" s="114" t="s">
        <v>234</v>
      </c>
      <c r="D15" s="115">
        <v>1</v>
      </c>
      <c r="E15" s="25" t="s">
        <v>240</v>
      </c>
      <c r="F15" s="25"/>
      <c r="H15" s="114" t="s">
        <v>234</v>
      </c>
      <c r="I15" s="115">
        <v>1</v>
      </c>
      <c r="J15" s="25" t="s">
        <v>240</v>
      </c>
      <c r="K15" s="25"/>
    </row>
    <row r="16" spans="2:19" ht="15.75" x14ac:dyDescent="0.25">
      <c r="B16" s="25" t="s">
        <v>37</v>
      </c>
      <c r="C16" s="114" t="s">
        <v>229</v>
      </c>
      <c r="D16" s="115">
        <v>2</v>
      </c>
      <c r="E16" s="117" t="s">
        <v>240</v>
      </c>
      <c r="F16" s="117"/>
      <c r="H16" s="114" t="s">
        <v>229</v>
      </c>
      <c r="I16" s="115">
        <v>2</v>
      </c>
      <c r="J16" s="117" t="s">
        <v>240</v>
      </c>
      <c r="K16" s="25"/>
    </row>
    <row r="17" spans="2:11" ht="15.75" x14ac:dyDescent="0.25">
      <c r="B17" s="25" t="s">
        <v>38</v>
      </c>
      <c r="C17" s="114" t="s">
        <v>230</v>
      </c>
      <c r="D17" s="115">
        <v>1</v>
      </c>
      <c r="E17" s="117" t="s">
        <v>240</v>
      </c>
      <c r="F17" s="117"/>
      <c r="H17" s="114" t="s">
        <v>230</v>
      </c>
      <c r="I17" s="115">
        <v>1</v>
      </c>
      <c r="J17" s="117" t="s">
        <v>240</v>
      </c>
      <c r="K17" s="25"/>
    </row>
    <row r="18" spans="2:11" s="104" customFormat="1" ht="15.75" x14ac:dyDescent="0.25">
      <c r="B18" s="25" t="s">
        <v>39</v>
      </c>
      <c r="C18" s="114" t="s">
        <v>235</v>
      </c>
      <c r="D18" s="115">
        <v>1</v>
      </c>
      <c r="E18" s="117" t="s">
        <v>240</v>
      </c>
      <c r="F18" s="117"/>
      <c r="H18" s="114" t="s">
        <v>235</v>
      </c>
      <c r="I18" s="115">
        <v>1</v>
      </c>
      <c r="J18" s="117" t="s">
        <v>240</v>
      </c>
      <c r="K18" s="25"/>
    </row>
    <row r="19" spans="2:11" s="104" customFormat="1" ht="15.75" x14ac:dyDescent="0.25">
      <c r="B19" s="25" t="s">
        <v>40</v>
      </c>
      <c r="C19" s="114" t="s">
        <v>236</v>
      </c>
      <c r="D19" s="115">
        <v>1</v>
      </c>
      <c r="E19" s="117" t="s">
        <v>240</v>
      </c>
      <c r="F19" s="117"/>
      <c r="H19" s="114" t="s">
        <v>236</v>
      </c>
      <c r="I19" s="115">
        <v>1</v>
      </c>
      <c r="J19" s="117" t="s">
        <v>240</v>
      </c>
      <c r="K19" s="25"/>
    </row>
    <row r="20" spans="2:11" ht="15.75" x14ac:dyDescent="0.25">
      <c r="B20" s="25" t="s">
        <v>41</v>
      </c>
      <c r="C20" s="114" t="s">
        <v>231</v>
      </c>
      <c r="D20" s="115">
        <v>1</v>
      </c>
      <c r="E20" s="117" t="s">
        <v>240</v>
      </c>
      <c r="F20" s="117"/>
      <c r="H20" s="114" t="s">
        <v>231</v>
      </c>
      <c r="I20" s="115">
        <v>1</v>
      </c>
      <c r="J20" s="117" t="s">
        <v>240</v>
      </c>
      <c r="K20" s="25"/>
    </row>
    <row r="21" spans="2:11" ht="15.75" x14ac:dyDescent="0.25">
      <c r="B21" s="25" t="s">
        <v>42</v>
      </c>
      <c r="C21" s="114" t="s">
        <v>232</v>
      </c>
      <c r="D21" s="115">
        <v>1</v>
      </c>
      <c r="E21" s="117" t="s">
        <v>240</v>
      </c>
      <c r="F21" s="117"/>
      <c r="H21" s="114" t="s">
        <v>232</v>
      </c>
      <c r="I21" s="115">
        <v>1</v>
      </c>
      <c r="J21" s="117" t="s">
        <v>240</v>
      </c>
      <c r="K21" s="25"/>
    </row>
    <row r="22" spans="2:11" ht="15.75" x14ac:dyDescent="0.25">
      <c r="B22" s="25" t="s">
        <v>43</v>
      </c>
      <c r="C22" s="114" t="s">
        <v>237</v>
      </c>
      <c r="D22" s="115">
        <v>1</v>
      </c>
      <c r="E22" s="117" t="s">
        <v>240</v>
      </c>
      <c r="F22" s="117"/>
      <c r="H22" s="114" t="s">
        <v>237</v>
      </c>
      <c r="I22" s="115">
        <v>1</v>
      </c>
      <c r="J22" s="117" t="s">
        <v>240</v>
      </c>
      <c r="K22" s="25"/>
    </row>
    <row r="23" spans="2:11" ht="33" customHeight="1" x14ac:dyDescent="0.25">
      <c r="B23" s="133" t="s">
        <v>44</v>
      </c>
      <c r="C23" s="133" t="s">
        <v>238</v>
      </c>
      <c r="D23" s="134">
        <v>1</v>
      </c>
      <c r="E23" s="135" t="s">
        <v>240</v>
      </c>
      <c r="F23" s="135"/>
      <c r="G23" s="59"/>
      <c r="H23" s="133" t="s">
        <v>238</v>
      </c>
      <c r="I23" s="134">
        <v>1</v>
      </c>
      <c r="J23" s="135" t="s">
        <v>240</v>
      </c>
      <c r="K23" s="136"/>
    </row>
    <row r="24" spans="2:11" ht="15.75" x14ac:dyDescent="0.25">
      <c r="B24" s="25" t="s">
        <v>243</v>
      </c>
      <c r="C24" s="114" t="s">
        <v>241</v>
      </c>
      <c r="D24" s="115">
        <v>1</v>
      </c>
      <c r="E24" s="117" t="s">
        <v>240</v>
      </c>
      <c r="F24" s="117"/>
      <c r="H24" s="114" t="s">
        <v>241</v>
      </c>
      <c r="I24" s="115">
        <v>1</v>
      </c>
      <c r="J24" s="117" t="s">
        <v>240</v>
      </c>
      <c r="K24" s="25"/>
    </row>
    <row r="25" spans="2:11" ht="15.75" x14ac:dyDescent="0.25">
      <c r="B25" s="25" t="s">
        <v>244</v>
      </c>
      <c r="C25" s="116" t="s">
        <v>242</v>
      </c>
      <c r="D25" s="115">
        <v>1</v>
      </c>
      <c r="E25" s="117" t="s">
        <v>240</v>
      </c>
      <c r="F25" s="117"/>
      <c r="H25" s="116" t="s">
        <v>242</v>
      </c>
      <c r="I25" s="115">
        <v>1</v>
      </c>
      <c r="J25" s="117" t="s">
        <v>240</v>
      </c>
      <c r="K25" s="25"/>
    </row>
    <row r="26" spans="2:11" ht="15.75" x14ac:dyDescent="0.25">
      <c r="B26" s="25" t="s">
        <v>284</v>
      </c>
      <c r="C26" s="116"/>
      <c r="D26" s="115"/>
      <c r="E26" s="117"/>
      <c r="F26" s="117"/>
      <c r="H26" s="116"/>
      <c r="I26" s="115"/>
      <c r="J26" s="25"/>
      <c r="K26" s="25"/>
    </row>
    <row r="27" spans="2:11" ht="15.75" x14ac:dyDescent="0.25">
      <c r="B27" s="25" t="s">
        <v>285</v>
      </c>
      <c r="C27" s="116"/>
      <c r="D27" s="115"/>
      <c r="E27" s="117"/>
      <c r="F27" s="117"/>
      <c r="H27" s="116"/>
      <c r="I27" s="115"/>
      <c r="J27" s="25"/>
      <c r="K27" s="25"/>
    </row>
    <row r="28" spans="2:11" ht="15.75" x14ac:dyDescent="0.25">
      <c r="B28" s="25" t="s">
        <v>286</v>
      </c>
      <c r="C28" s="116"/>
      <c r="D28" s="115"/>
      <c r="E28" s="117"/>
      <c r="F28" s="117"/>
      <c r="H28" s="116"/>
      <c r="I28" s="115"/>
      <c r="J28" s="25"/>
      <c r="K28" s="25"/>
    </row>
    <row r="29" spans="2:11" x14ac:dyDescent="0.25">
      <c r="C29" s="131">
        <f>COUNTA(C13:C28)</f>
        <v>13</v>
      </c>
      <c r="D29" s="131">
        <f>SUM(D13:D28)</f>
        <v>15</v>
      </c>
      <c r="E29" s="128"/>
      <c r="F29" s="128"/>
      <c r="G29" s="128"/>
      <c r="H29" s="131">
        <f>COUNTA(H13:H28)</f>
        <v>13</v>
      </c>
      <c r="I29" s="131">
        <f>SUM(I13:I28)</f>
        <v>15</v>
      </c>
    </row>
    <row r="30" spans="2:11" s="170" customFormat="1" x14ac:dyDescent="0.25">
      <c r="C30" s="132"/>
      <c r="D30" s="132"/>
      <c r="E30" s="166"/>
      <c r="F30" s="166"/>
      <c r="G30" s="166"/>
      <c r="H30" s="132"/>
      <c r="I30" s="132"/>
    </row>
    <row r="31" spans="2:11" s="170" customFormat="1" x14ac:dyDescent="0.25">
      <c r="C31" s="132"/>
      <c r="D31" s="132"/>
      <c r="E31" s="166"/>
      <c r="F31" s="166"/>
      <c r="G31" s="166"/>
      <c r="H31" s="132"/>
      <c r="I31" s="132"/>
    </row>
    <row r="32" spans="2:11" s="129" customFormat="1" ht="15.75" thickBot="1" x14ac:dyDescent="0.3">
      <c r="C32" s="132"/>
      <c r="D32" s="132"/>
      <c r="E32" s="128"/>
      <c r="F32" s="128"/>
      <c r="G32" s="128"/>
      <c r="H32" s="132"/>
      <c r="I32" s="132"/>
    </row>
    <row r="33" spans="3:11" ht="23.25" x14ac:dyDescent="0.35">
      <c r="C33" s="791" t="s">
        <v>297</v>
      </c>
      <c r="D33" s="792"/>
      <c r="E33" s="792"/>
      <c r="F33" s="792"/>
      <c r="G33" s="792"/>
      <c r="H33" s="792"/>
      <c r="I33" s="792"/>
      <c r="J33" s="792"/>
      <c r="K33" s="793"/>
    </row>
    <row r="34" spans="3:11" x14ac:dyDescent="0.25">
      <c r="C34" s="770" t="str">
        <f>"            Yukarıdaki "&amp;C29&amp;" kalem, "&amp;D29&amp;" adet malzemeyi okul idaresinden sağlam olarak teslim aldım."</f>
        <v xml:space="preserve">            Yukarıdaki 13 kalem, 15 adet malzemeyi okul idaresinden sağlam olarak teslim aldım.</v>
      </c>
      <c r="D34" s="771"/>
      <c r="E34" s="771"/>
      <c r="F34" s="771"/>
      <c r="G34" s="771"/>
      <c r="H34" s="771"/>
      <c r="I34" s="771"/>
      <c r="J34" s="771"/>
      <c r="K34" s="772"/>
    </row>
    <row r="35" spans="3:11" x14ac:dyDescent="0.25">
      <c r="C35" s="770" t="s">
        <v>295</v>
      </c>
      <c r="D35" s="771"/>
      <c r="E35" s="771"/>
      <c r="F35" s="771"/>
      <c r="G35" s="771"/>
      <c r="H35" s="771"/>
      <c r="I35" s="771"/>
      <c r="J35" s="771"/>
      <c r="K35" s="772"/>
    </row>
    <row r="36" spans="3:11" s="170" customFormat="1" ht="15.75" thickBot="1" x14ac:dyDescent="0.3">
      <c r="C36" s="171"/>
      <c r="D36" s="172"/>
      <c r="E36" s="172"/>
      <c r="F36" s="172"/>
      <c r="G36" s="172"/>
      <c r="H36" s="172"/>
      <c r="I36" s="172"/>
      <c r="J36" s="172"/>
      <c r="K36" s="173"/>
    </row>
    <row r="37" spans="3:11" ht="21" x14ac:dyDescent="0.35">
      <c r="C37" s="782" t="s">
        <v>291</v>
      </c>
      <c r="D37" s="783"/>
      <c r="E37" s="783"/>
      <c r="F37" s="783"/>
      <c r="G37" s="205"/>
      <c r="H37" s="782" t="s">
        <v>292</v>
      </c>
      <c r="I37" s="783"/>
      <c r="J37" s="783"/>
      <c r="K37" s="784"/>
    </row>
    <row r="38" spans="3:11" ht="23.25" x14ac:dyDescent="0.35">
      <c r="C38" s="773" t="str">
        <f>'2-Maddi Durum Beyan (Ek-1)'!D35</f>
        <v>…../08/2024</v>
      </c>
      <c r="D38" s="774"/>
      <c r="E38" s="774"/>
      <c r="F38" s="774"/>
      <c r="G38" s="775"/>
      <c r="H38" s="773" t="str">
        <f>C38</f>
        <v>…../08/2024</v>
      </c>
      <c r="I38" s="774"/>
      <c r="J38" s="774"/>
      <c r="K38" s="775"/>
    </row>
    <row r="39" spans="3:11" x14ac:dyDescent="0.25">
      <c r="C39" s="174"/>
      <c r="D39" s="105"/>
      <c r="E39" s="105"/>
      <c r="F39" s="105"/>
      <c r="G39" s="106"/>
      <c r="H39" s="785"/>
      <c r="I39" s="724"/>
      <c r="J39" s="724"/>
      <c r="K39" s="786"/>
    </row>
    <row r="40" spans="3:11" ht="15.75" x14ac:dyDescent="0.25">
      <c r="C40" s="192"/>
      <c r="D40" s="777" t="str">
        <f>'2-Maddi Durum Beyan (Ek-1)'!C37</f>
        <v>İmza   …………………………..</v>
      </c>
      <c r="E40" s="777"/>
      <c r="F40" s="777"/>
      <c r="G40" s="202"/>
      <c r="H40" s="776" t="s">
        <v>156</v>
      </c>
      <c r="I40" s="777"/>
      <c r="J40" s="777"/>
      <c r="K40" s="778"/>
    </row>
    <row r="41" spans="3:11" ht="15.75" x14ac:dyDescent="0.25">
      <c r="C41" s="192"/>
      <c r="D41" s="777" t="s">
        <v>420</v>
      </c>
      <c r="E41" s="777"/>
      <c r="F41" s="777"/>
      <c r="G41" s="202"/>
      <c r="H41" s="776" t="str">
        <f>'3-Pansiyon Hükümleri'!B49</f>
        <v>Güller ELDEMİR</v>
      </c>
      <c r="I41" s="777"/>
      <c r="J41" s="777"/>
      <c r="K41" s="778"/>
    </row>
    <row r="42" spans="3:11" ht="15.75" x14ac:dyDescent="0.25">
      <c r="C42" s="192"/>
      <c r="D42" s="777" t="str">
        <f>'2-Maddi Durum Beyan (Ek-1)'!C40</f>
        <v>Öğrenci</v>
      </c>
      <c r="E42" s="777"/>
      <c r="F42" s="777"/>
      <c r="G42" s="202"/>
      <c r="H42" s="776" t="str">
        <f>'1-Pans Müracaat Dilekçesi'!A64</f>
        <v xml:space="preserve">Pansiyon Müdür Yardımcısı </v>
      </c>
      <c r="I42" s="777"/>
      <c r="J42" s="777"/>
      <c r="K42" s="778"/>
    </row>
    <row r="43" spans="3:11" ht="16.5" thickBot="1" x14ac:dyDescent="0.3">
      <c r="C43" s="194"/>
      <c r="D43" s="195"/>
      <c r="E43" s="195"/>
      <c r="F43" s="195"/>
      <c r="G43" s="196"/>
      <c r="H43" s="194"/>
      <c r="I43" s="195"/>
      <c r="J43" s="195"/>
      <c r="K43" s="196"/>
    </row>
    <row r="44" spans="3:11" s="170" customFormat="1" ht="15.75" x14ac:dyDescent="0.25">
      <c r="C44" s="193"/>
      <c r="D44" s="193"/>
      <c r="E44" s="193"/>
      <c r="F44" s="193"/>
      <c r="G44" s="193"/>
      <c r="H44" s="193"/>
      <c r="I44" s="193"/>
      <c r="J44" s="193"/>
      <c r="K44" s="193"/>
    </row>
    <row r="45" spans="3:11" s="170" customFormat="1" ht="15.75" x14ac:dyDescent="0.25">
      <c r="C45" s="193"/>
      <c r="D45" s="193"/>
      <c r="E45" s="193"/>
      <c r="F45" s="193"/>
      <c r="G45" s="193"/>
      <c r="H45" s="193"/>
      <c r="I45" s="193"/>
      <c r="J45" s="193"/>
      <c r="K45" s="193"/>
    </row>
    <row r="46" spans="3:11" s="170" customFormat="1" ht="15.75" x14ac:dyDescent="0.25">
      <c r="C46" s="193"/>
      <c r="D46" s="193"/>
      <c r="E46" s="193"/>
      <c r="F46" s="193"/>
      <c r="G46" s="193"/>
      <c r="H46" s="193"/>
      <c r="I46" s="193"/>
      <c r="J46" s="193"/>
      <c r="K46" s="193"/>
    </row>
    <row r="47" spans="3:11" ht="15.75" thickBot="1" x14ac:dyDescent="0.3"/>
    <row r="48" spans="3:11" ht="26.25" x14ac:dyDescent="0.4">
      <c r="C48" s="794" t="s">
        <v>296</v>
      </c>
      <c r="D48" s="795"/>
      <c r="E48" s="795"/>
      <c r="F48" s="795"/>
      <c r="G48" s="795"/>
      <c r="H48" s="795"/>
      <c r="I48" s="795"/>
      <c r="J48" s="795"/>
      <c r="K48" s="796"/>
    </row>
    <row r="49" spans="3:11" s="129" customFormat="1" x14ac:dyDescent="0.25">
      <c r="C49" s="770" t="str">
        <f>"                Yukarıdaki "&amp;H29&amp;" kalem, "&amp;I29&amp;" adet malzemeyi okul idaresine sağlam olarak teslim ettim."</f>
        <v xml:space="preserve">                Yukarıdaki 13 kalem, 15 adet malzemeyi okul idaresine sağlam olarak teslim ettim.</v>
      </c>
      <c r="D49" s="771"/>
      <c r="E49" s="771"/>
      <c r="F49" s="771"/>
      <c r="G49" s="771"/>
      <c r="H49" s="771"/>
      <c r="I49" s="771"/>
      <c r="J49" s="771"/>
      <c r="K49" s="772"/>
    </row>
    <row r="50" spans="3:11" s="129" customFormat="1" x14ac:dyDescent="0.25">
      <c r="C50" s="770" t="str">
        <f>"                Yukarıdaki "&amp;H29&amp;" kalem, "&amp;I29&amp;" adet malzemeyi okul idaresi adına teslim aldım."</f>
        <v xml:space="preserve">                Yukarıdaki 13 kalem, 15 adet malzemeyi okul idaresi adına teslim aldım.</v>
      </c>
      <c r="D50" s="771"/>
      <c r="E50" s="771"/>
      <c r="F50" s="771"/>
      <c r="G50" s="771"/>
      <c r="H50" s="771"/>
      <c r="I50" s="771"/>
      <c r="J50" s="771"/>
      <c r="K50" s="772"/>
    </row>
    <row r="51" spans="3:11" s="129" customFormat="1" ht="15.75" thickBot="1" x14ac:dyDescent="0.3">
      <c r="C51" s="112"/>
      <c r="D51" s="105"/>
      <c r="E51" s="105"/>
      <c r="F51" s="105"/>
      <c r="G51" s="105"/>
      <c r="H51" s="105"/>
      <c r="I51" s="105"/>
      <c r="J51" s="105"/>
      <c r="K51" s="106"/>
    </row>
    <row r="52" spans="3:11" s="129" customFormat="1" ht="18.75" x14ac:dyDescent="0.3">
      <c r="C52" s="797" t="s">
        <v>293</v>
      </c>
      <c r="D52" s="798"/>
      <c r="E52" s="798"/>
      <c r="F52" s="798"/>
      <c r="G52" s="204"/>
      <c r="H52" s="797" t="s">
        <v>294</v>
      </c>
      <c r="I52" s="798"/>
      <c r="J52" s="798"/>
      <c r="K52" s="799"/>
    </row>
    <row r="53" spans="3:11" x14ac:dyDescent="0.25">
      <c r="C53" s="174"/>
      <c r="D53" s="105"/>
      <c r="E53" s="105"/>
      <c r="F53" s="105"/>
      <c r="G53" s="106"/>
      <c r="H53" s="785"/>
      <c r="I53" s="724"/>
      <c r="J53" s="724"/>
      <c r="K53" s="786"/>
    </row>
    <row r="54" spans="3:11" ht="18.75" x14ac:dyDescent="0.3">
      <c r="C54" s="779" t="s">
        <v>428</v>
      </c>
      <c r="D54" s="780"/>
      <c r="E54" s="780"/>
      <c r="F54" s="780"/>
      <c r="G54" s="781"/>
      <c r="H54" s="779" t="str">
        <f>C54</f>
        <v>…./06/2025</v>
      </c>
      <c r="I54" s="780"/>
      <c r="J54" s="780"/>
      <c r="K54" s="781"/>
    </row>
    <row r="55" spans="3:11" ht="18.75" x14ac:dyDescent="0.3">
      <c r="C55" s="197"/>
      <c r="D55" s="198"/>
      <c r="E55" s="198"/>
      <c r="F55" s="198"/>
      <c r="G55" s="203"/>
      <c r="H55" s="788"/>
      <c r="I55" s="787"/>
      <c r="J55" s="787"/>
      <c r="K55" s="789"/>
    </row>
    <row r="56" spans="3:11" ht="18.75" x14ac:dyDescent="0.3">
      <c r="C56" s="197"/>
      <c r="D56" s="787" t="s">
        <v>156</v>
      </c>
      <c r="E56" s="787"/>
      <c r="F56" s="787"/>
      <c r="G56" s="203"/>
      <c r="H56" s="788" t="s">
        <v>156</v>
      </c>
      <c r="I56" s="787"/>
      <c r="J56" s="787"/>
      <c r="K56" s="789"/>
    </row>
    <row r="57" spans="3:11" ht="18.75" x14ac:dyDescent="0.3">
      <c r="C57" s="197"/>
      <c r="D57" s="787" t="str">
        <f>D41</f>
        <v>………………</v>
      </c>
      <c r="E57" s="787"/>
      <c r="F57" s="787"/>
      <c r="G57" s="203"/>
      <c r="H57" s="788" t="str">
        <f t="shared" ref="H57:H58" si="0">H41</f>
        <v>Güller ELDEMİR</v>
      </c>
      <c r="I57" s="787"/>
      <c r="J57" s="787"/>
      <c r="K57" s="789"/>
    </row>
    <row r="58" spans="3:11" ht="21" x14ac:dyDescent="0.35">
      <c r="C58" s="197"/>
      <c r="D58" s="790" t="str">
        <f>D42</f>
        <v>Öğrenci</v>
      </c>
      <c r="E58" s="790"/>
      <c r="F58" s="790"/>
      <c r="G58" s="203"/>
      <c r="H58" s="788" t="str">
        <f t="shared" si="0"/>
        <v xml:space="preserve">Pansiyon Müdür Yardımcısı </v>
      </c>
      <c r="I58" s="787"/>
      <c r="J58" s="787"/>
      <c r="K58" s="789"/>
    </row>
    <row r="59" spans="3:11" ht="19.5" thickBot="1" x14ac:dyDescent="0.35">
      <c r="C59" s="199"/>
      <c r="D59" s="200"/>
      <c r="E59" s="200"/>
      <c r="F59" s="200"/>
      <c r="G59" s="201"/>
      <c r="H59" s="199"/>
      <c r="I59" s="200"/>
      <c r="J59" s="200"/>
      <c r="K59" s="201"/>
    </row>
  </sheetData>
  <mergeCells count="37">
    <mergeCell ref="M4:S14"/>
    <mergeCell ref="D57:F57"/>
    <mergeCell ref="H57:K57"/>
    <mergeCell ref="D58:F58"/>
    <mergeCell ref="H58:K58"/>
    <mergeCell ref="C33:K33"/>
    <mergeCell ref="C48:K48"/>
    <mergeCell ref="C49:K49"/>
    <mergeCell ref="C52:F52"/>
    <mergeCell ref="H52:K52"/>
    <mergeCell ref="C50:K50"/>
    <mergeCell ref="H53:K53"/>
    <mergeCell ref="H55:K55"/>
    <mergeCell ref="D56:F56"/>
    <mergeCell ref="H56:K56"/>
    <mergeCell ref="D42:F42"/>
    <mergeCell ref="H42:K42"/>
    <mergeCell ref="H54:K54"/>
    <mergeCell ref="C54:G54"/>
    <mergeCell ref="C34:K34"/>
    <mergeCell ref="D40:F40"/>
    <mergeCell ref="D41:F41"/>
    <mergeCell ref="C37:F37"/>
    <mergeCell ref="H37:K37"/>
    <mergeCell ref="H41:K41"/>
    <mergeCell ref="H39:K39"/>
    <mergeCell ref="H40:K40"/>
    <mergeCell ref="H11:K11"/>
    <mergeCell ref="C11:F11"/>
    <mergeCell ref="C35:K35"/>
    <mergeCell ref="H38:K38"/>
    <mergeCell ref="C38:G38"/>
    <mergeCell ref="B4:K4"/>
    <mergeCell ref="B5:K5"/>
    <mergeCell ref="D8:K8"/>
    <mergeCell ref="D9:K9"/>
    <mergeCell ref="D10:K10"/>
  </mergeCells>
  <printOptions horizontalCentered="1"/>
  <pageMargins left="0.11811023622047245" right="0.11811023622047245" top="0.74803149606299213" bottom="0.15748031496062992" header="0.31496062992125984" footer="0.31496062992125984"/>
  <pageSetup paperSize="9" scale="7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dimension ref="C7:D7"/>
  <sheetViews>
    <sheetView workbookViewId="0">
      <selection activeCell="D7" sqref="D7"/>
    </sheetView>
  </sheetViews>
  <sheetFormatPr defaultRowHeight="15" x14ac:dyDescent="0.25"/>
  <cols>
    <col min="3" max="3" width="29.85546875" bestFit="1" customWidth="1"/>
    <col min="4" max="4" width="32.85546875" bestFit="1" customWidth="1"/>
  </cols>
  <sheetData>
    <row r="7" spans="3:4" ht="92.25" x14ac:dyDescent="1.35">
      <c r="C7" s="238" t="s">
        <v>354</v>
      </c>
      <c r="D7" s="23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A1"/>
  <sheetViews>
    <sheetView workbookViewId="0">
      <selection activeCell="D36" sqref="D36"/>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yfa1"/>
  <dimension ref="B1:P46"/>
  <sheetViews>
    <sheetView topLeftCell="A17" workbookViewId="0">
      <selection activeCell="D6" sqref="D6:F6"/>
    </sheetView>
  </sheetViews>
  <sheetFormatPr defaultRowHeight="15" x14ac:dyDescent="0.25"/>
  <cols>
    <col min="1" max="1" width="4.7109375" style="214" customWidth="1"/>
    <col min="2" max="2" width="3" style="214" bestFit="1" customWidth="1"/>
    <col min="3" max="3" width="28.5703125" style="214" customWidth="1"/>
    <col min="4" max="4" width="26.5703125" style="214" customWidth="1"/>
    <col min="5" max="5" width="19.85546875" style="214" customWidth="1"/>
    <col min="6" max="6" width="19.28515625" style="214" customWidth="1"/>
    <col min="7" max="7" width="9.140625" style="214" customWidth="1"/>
    <col min="8" max="17" width="7.140625" style="214" customWidth="1"/>
    <col min="18" max="16384" width="9.140625" style="214"/>
  </cols>
  <sheetData>
    <row r="1" spans="2:16" ht="15.75" thickBot="1" x14ac:dyDescent="0.3">
      <c r="H1" s="292"/>
      <c r="I1" s="292"/>
      <c r="J1" s="292"/>
      <c r="K1" s="292"/>
      <c r="L1" s="292"/>
      <c r="M1" s="292"/>
      <c r="N1" s="292"/>
      <c r="O1" s="292"/>
      <c r="P1" s="292"/>
    </row>
    <row r="2" spans="2:16" ht="26.25" customHeight="1" x14ac:dyDescent="0.4">
      <c r="B2" s="425" t="s">
        <v>177</v>
      </c>
      <c r="C2" s="390" t="s">
        <v>180</v>
      </c>
      <c r="D2" s="391"/>
      <c r="E2" s="391"/>
      <c r="F2" s="392"/>
      <c r="H2" s="358" t="s">
        <v>391</v>
      </c>
      <c r="I2" s="359"/>
      <c r="J2" s="359"/>
      <c r="K2" s="359"/>
      <c r="L2" s="359"/>
      <c r="M2" s="359"/>
      <c r="N2" s="359"/>
      <c r="O2" s="359"/>
      <c r="P2" s="360"/>
    </row>
    <row r="3" spans="2:16" ht="18.75" x14ac:dyDescent="0.3">
      <c r="B3" s="426"/>
      <c r="C3" s="256" t="s">
        <v>181</v>
      </c>
      <c r="D3" s="393" t="s">
        <v>408</v>
      </c>
      <c r="E3" s="393"/>
      <c r="F3" s="394"/>
      <c r="H3" s="361"/>
      <c r="I3" s="362"/>
      <c r="J3" s="362"/>
      <c r="K3" s="362"/>
      <c r="L3" s="362"/>
      <c r="M3" s="362"/>
      <c r="N3" s="362"/>
      <c r="O3" s="362"/>
      <c r="P3" s="363"/>
    </row>
    <row r="4" spans="2:16" ht="18.75" customHeight="1" thickBot="1" x14ac:dyDescent="0.35">
      <c r="B4" s="426"/>
      <c r="C4" s="256" t="s">
        <v>142</v>
      </c>
      <c r="D4" s="393" t="s">
        <v>423</v>
      </c>
      <c r="E4" s="393"/>
      <c r="F4" s="394"/>
      <c r="H4" s="364"/>
      <c r="I4" s="365"/>
      <c r="J4" s="365"/>
      <c r="K4" s="365"/>
      <c r="L4" s="365"/>
      <c r="M4" s="365"/>
      <c r="N4" s="365"/>
      <c r="O4" s="365"/>
      <c r="P4" s="366"/>
    </row>
    <row r="5" spans="2:16" ht="18.75" customHeight="1" x14ac:dyDescent="0.3">
      <c r="B5" s="426"/>
      <c r="C5" s="256"/>
      <c r="D5" s="393"/>
      <c r="E5" s="393"/>
      <c r="F5" s="394"/>
      <c r="H5" s="292"/>
      <c r="I5" s="292"/>
      <c r="J5" s="292"/>
      <c r="K5" s="292"/>
      <c r="L5" s="292"/>
      <c r="M5" s="292"/>
      <c r="N5" s="292"/>
      <c r="O5" s="292"/>
      <c r="P5" s="292"/>
    </row>
    <row r="6" spans="2:16" ht="18.75" x14ac:dyDescent="0.3">
      <c r="B6" s="426"/>
      <c r="C6" s="319" t="s">
        <v>182</v>
      </c>
      <c r="D6" s="393" t="s">
        <v>425</v>
      </c>
      <c r="E6" s="393"/>
      <c r="F6" s="394"/>
      <c r="H6" s="292"/>
      <c r="I6" s="292"/>
      <c r="J6" s="292"/>
      <c r="K6" s="292"/>
      <c r="L6" s="292"/>
      <c r="M6" s="292"/>
      <c r="N6" s="292"/>
      <c r="O6" s="292"/>
      <c r="P6" s="292"/>
    </row>
    <row r="7" spans="2:16" ht="18.75" x14ac:dyDescent="0.3">
      <c r="B7" s="426"/>
      <c r="C7" s="256" t="s">
        <v>200</v>
      </c>
      <c r="D7" s="376">
        <v>2023</v>
      </c>
      <c r="E7" s="376"/>
      <c r="F7" s="377"/>
      <c r="H7" s="320">
        <f>D7</f>
        <v>2023</v>
      </c>
      <c r="I7" s="320">
        <f>H7+1</f>
        <v>2024</v>
      </c>
      <c r="K7" s="257"/>
      <c r="L7" s="257"/>
    </row>
    <row r="8" spans="2:16" ht="18.75" x14ac:dyDescent="0.3">
      <c r="B8" s="426"/>
      <c r="C8" s="256" t="s">
        <v>193</v>
      </c>
      <c r="D8" s="376" t="str">
        <f>""&amp;H8&amp;"-"&amp;I8&amp;""</f>
        <v>2024-2025</v>
      </c>
      <c r="E8" s="376"/>
      <c r="F8" s="377"/>
      <c r="H8" s="320">
        <f>H7+1</f>
        <v>2024</v>
      </c>
      <c r="I8" s="320">
        <f>H8+1</f>
        <v>2025</v>
      </c>
      <c r="K8" s="257"/>
      <c r="L8" s="257"/>
    </row>
    <row r="9" spans="2:16" ht="18.75" hidden="1" customHeight="1" x14ac:dyDescent="0.3">
      <c r="B9" s="426"/>
      <c r="C9" s="256"/>
      <c r="D9" s="378" t="str">
        <f t="shared" ref="D9:D10" si="0">""&amp;H8&amp;"-"&amp;I8&amp;""</f>
        <v>2024-2025</v>
      </c>
      <c r="E9" s="378"/>
      <c r="F9" s="379"/>
      <c r="K9" s="257"/>
      <c r="L9" s="257"/>
    </row>
    <row r="10" spans="2:16" ht="19.5" hidden="1" customHeight="1" thickBot="1" x14ac:dyDescent="0.35">
      <c r="B10" s="427"/>
      <c r="C10" s="258"/>
      <c r="D10" s="380" t="str">
        <f t="shared" si="0"/>
        <v>-</v>
      </c>
      <c r="E10" s="380"/>
      <c r="F10" s="381"/>
      <c r="K10" s="257"/>
      <c r="L10" s="257"/>
    </row>
    <row r="11" spans="2:16" ht="21.75" customHeight="1" thickBot="1" x14ac:dyDescent="0.3">
      <c r="K11" s="257"/>
      <c r="L11" s="257"/>
    </row>
    <row r="12" spans="2:16" ht="9" customHeight="1" x14ac:dyDescent="0.25">
      <c r="B12" s="425" t="s">
        <v>179</v>
      </c>
      <c r="C12" s="382" t="s">
        <v>187</v>
      </c>
      <c r="D12" s="383"/>
      <c r="E12" s="383"/>
      <c r="F12" s="384"/>
      <c r="K12" s="257"/>
      <c r="L12" s="257"/>
    </row>
    <row r="13" spans="2:16" ht="9" customHeight="1" x14ac:dyDescent="0.25">
      <c r="B13" s="426"/>
      <c r="C13" s="385"/>
      <c r="D13" s="386"/>
      <c r="E13" s="386"/>
      <c r="F13" s="387"/>
      <c r="K13" s="257"/>
      <c r="L13" s="257"/>
    </row>
    <row r="14" spans="2:16" ht="20.25" customHeight="1" x14ac:dyDescent="0.25">
      <c r="B14" s="426"/>
      <c r="C14" s="388" t="s">
        <v>406</v>
      </c>
      <c r="D14" s="389"/>
      <c r="E14" s="310" t="s">
        <v>387</v>
      </c>
      <c r="F14" s="310" t="str">
        <f>IF(E14="K", "Kız", "Erkek")</f>
        <v>Kız</v>
      </c>
      <c r="K14" s="257"/>
      <c r="L14" s="257"/>
    </row>
    <row r="15" spans="2:16" ht="15" customHeight="1" x14ac:dyDescent="0.3">
      <c r="B15" s="426"/>
      <c r="C15" s="421" t="s">
        <v>183</v>
      </c>
      <c r="D15" s="259" t="s">
        <v>185</v>
      </c>
      <c r="E15" s="413" t="s">
        <v>184</v>
      </c>
      <c r="F15" s="414"/>
      <c r="K15" s="257"/>
      <c r="L15" s="257"/>
    </row>
    <row r="16" spans="2:16" ht="26.25" x14ac:dyDescent="0.4">
      <c r="B16" s="426"/>
      <c r="C16" s="422"/>
      <c r="D16" s="260" t="s">
        <v>186</v>
      </c>
      <c r="E16" s="415">
        <v>200</v>
      </c>
      <c r="F16" s="416"/>
      <c r="K16" s="257"/>
      <c r="L16" s="257"/>
    </row>
    <row r="17" spans="2:12" ht="15" customHeight="1" x14ac:dyDescent="0.25">
      <c r="B17" s="426"/>
      <c r="C17" s="422"/>
      <c r="D17" s="260" t="s">
        <v>249</v>
      </c>
      <c r="E17" s="261" t="s">
        <v>214</v>
      </c>
      <c r="F17" s="262" t="s">
        <v>215</v>
      </c>
      <c r="K17" s="257"/>
      <c r="L17" s="257"/>
    </row>
    <row r="18" spans="2:12" ht="15" customHeight="1" thickBot="1" x14ac:dyDescent="0.3">
      <c r="B18" s="426"/>
      <c r="C18" s="422"/>
      <c r="D18" s="263" t="s">
        <v>199</v>
      </c>
      <c r="E18" s="264">
        <f>E16*80/100</f>
        <v>160</v>
      </c>
      <c r="F18" s="265">
        <f>E16*20/100</f>
        <v>40</v>
      </c>
      <c r="K18" s="257"/>
      <c r="L18" s="257"/>
    </row>
    <row r="19" spans="2:12" ht="15" customHeight="1" x14ac:dyDescent="0.25">
      <c r="B19" s="426"/>
      <c r="C19" s="423"/>
      <c r="D19" s="417" t="s">
        <v>189</v>
      </c>
      <c r="E19" s="266" t="s">
        <v>188</v>
      </c>
      <c r="F19" s="267" t="s">
        <v>139</v>
      </c>
      <c r="K19" s="257"/>
      <c r="L19" s="257"/>
    </row>
    <row r="20" spans="2:12" ht="15.75" customHeight="1" thickBot="1" x14ac:dyDescent="0.35">
      <c r="B20" s="426"/>
      <c r="C20" s="423"/>
      <c r="D20" s="418"/>
      <c r="E20" s="268">
        <v>79</v>
      </c>
      <c r="F20" s="269">
        <v>0</v>
      </c>
      <c r="K20" s="257"/>
      <c r="L20" s="257"/>
    </row>
    <row r="21" spans="2:12" ht="15" customHeight="1" x14ac:dyDescent="0.35">
      <c r="B21" s="426"/>
      <c r="C21" s="422"/>
      <c r="D21" s="419" t="s">
        <v>190</v>
      </c>
      <c r="E21" s="270" t="s">
        <v>188</v>
      </c>
      <c r="F21" s="271" t="s">
        <v>139</v>
      </c>
      <c r="K21" s="257"/>
      <c r="L21" s="257"/>
    </row>
    <row r="22" spans="2:12" ht="15.75" customHeight="1" thickBot="1" x14ac:dyDescent="0.3">
      <c r="B22" s="426"/>
      <c r="C22" s="424"/>
      <c r="D22" s="420"/>
      <c r="E22" s="272">
        <f>E18-E20</f>
        <v>81</v>
      </c>
      <c r="F22" s="273">
        <f>F18-F20</f>
        <v>40</v>
      </c>
      <c r="K22" s="257"/>
      <c r="L22" s="257"/>
    </row>
    <row r="23" spans="2:12" ht="6" customHeight="1" thickBot="1" x14ac:dyDescent="0.3">
      <c r="K23" s="257"/>
      <c r="L23" s="257"/>
    </row>
    <row r="24" spans="2:12" ht="12" customHeight="1" x14ac:dyDescent="0.25">
      <c r="B24" s="367" t="s">
        <v>196</v>
      </c>
      <c r="C24" s="370" t="s">
        <v>213</v>
      </c>
      <c r="D24" s="371"/>
      <c r="E24" s="371"/>
      <c r="F24" s="371"/>
      <c r="K24" s="257"/>
      <c r="L24" s="257"/>
    </row>
    <row r="25" spans="2:12" ht="12" customHeight="1" x14ac:dyDescent="0.25">
      <c r="B25" s="368"/>
      <c r="C25" s="372"/>
      <c r="D25" s="373"/>
      <c r="E25" s="373"/>
      <c r="F25" s="373"/>
      <c r="K25" s="257"/>
      <c r="L25" s="257"/>
    </row>
    <row r="26" spans="2:12" ht="3.75" customHeight="1" x14ac:dyDescent="0.25">
      <c r="B26" s="368"/>
      <c r="K26" s="257"/>
      <c r="L26" s="257"/>
    </row>
    <row r="27" spans="2:12" ht="20.25" customHeight="1" x14ac:dyDescent="0.25">
      <c r="B27" s="369"/>
      <c r="C27" s="374" t="str">
        <f>"  "&amp;D8&amp;" öğretim yılı kayıt için (Ek-1) baz alınacak mali yıl"</f>
        <v xml:space="preserve">  2024-2025 öğretim yılı kayıt için (Ek-1) baz alınacak mali yıl</v>
      </c>
      <c r="D27" s="374"/>
      <c r="E27" s="374"/>
      <c r="F27" s="293">
        <v>2023</v>
      </c>
      <c r="K27" s="257"/>
      <c r="L27" s="257"/>
    </row>
    <row r="28" spans="2:12" ht="21" customHeight="1" x14ac:dyDescent="0.25">
      <c r="B28" s="369"/>
      <c r="C28" s="375" t="str">
        <f>"Fert Başına Düşen Yıllık Gelir Miktarı "&amp;F27&amp;" Mali Yılı  (En fazla)"</f>
        <v>Fert Başına Düşen Yıllık Gelir Miktarı 2023 Mali Yılı  (En fazla)</v>
      </c>
      <c r="D28" s="375"/>
      <c r="E28" s="375"/>
      <c r="F28" s="330">
        <f>F38*4</f>
        <v>111600</v>
      </c>
      <c r="K28" s="257"/>
      <c r="L28" s="257"/>
    </row>
    <row r="29" spans="2:12" ht="5.25" customHeight="1" thickBot="1" x14ac:dyDescent="0.3">
      <c r="C29" s="274"/>
      <c r="D29" s="275"/>
      <c r="E29" s="275"/>
      <c r="F29" s="275"/>
      <c r="K29" s="257"/>
      <c r="L29" s="257"/>
    </row>
    <row r="30" spans="2:12" ht="11.25" customHeight="1" x14ac:dyDescent="0.25">
      <c r="B30" s="397" t="s">
        <v>212</v>
      </c>
      <c r="C30" s="409" t="s">
        <v>414</v>
      </c>
      <c r="D30" s="409"/>
      <c r="E30" s="409"/>
      <c r="F30" s="410"/>
      <c r="K30" s="257"/>
      <c r="L30" s="257"/>
    </row>
    <row r="31" spans="2:12" ht="11.25" customHeight="1" x14ac:dyDescent="0.25">
      <c r="B31" s="398"/>
      <c r="C31" s="411"/>
      <c r="D31" s="411"/>
      <c r="E31" s="411"/>
      <c r="F31" s="412"/>
      <c r="K31" s="257"/>
      <c r="L31" s="257"/>
    </row>
    <row r="32" spans="2:12" ht="15" customHeight="1" x14ac:dyDescent="0.25">
      <c r="B32" s="398"/>
      <c r="C32" s="400" t="s">
        <v>399</v>
      </c>
      <c r="D32" s="400"/>
      <c r="E32" s="400"/>
      <c r="F32" s="401"/>
      <c r="K32" s="257"/>
      <c r="L32" s="257"/>
    </row>
    <row r="33" spans="2:12" ht="15" customHeight="1" x14ac:dyDescent="0.25">
      <c r="B33" s="398"/>
      <c r="C33" s="400"/>
      <c r="D33" s="400"/>
      <c r="E33" s="400"/>
      <c r="F33" s="401"/>
      <c r="I33" s="276"/>
      <c r="K33" s="257"/>
      <c r="L33" s="257"/>
    </row>
    <row r="34" spans="2:12" ht="15.75" customHeight="1" x14ac:dyDescent="0.25">
      <c r="B34" s="398"/>
      <c r="C34" s="400"/>
      <c r="D34" s="400"/>
      <c r="E34" s="400"/>
      <c r="F34" s="401"/>
      <c r="I34" s="276"/>
      <c r="K34" s="257"/>
      <c r="L34" s="257"/>
    </row>
    <row r="35" spans="2:12" ht="3" customHeight="1" x14ac:dyDescent="0.25">
      <c r="B35" s="398"/>
      <c r="C35" s="277"/>
      <c r="D35" s="277"/>
      <c r="E35" s="277"/>
      <c r="F35" s="278"/>
      <c r="I35" s="276"/>
      <c r="K35" s="257"/>
      <c r="L35" s="257"/>
    </row>
    <row r="36" spans="2:12" ht="21" x14ac:dyDescent="0.35">
      <c r="B36" s="398"/>
      <c r="C36" s="405" t="s">
        <v>197</v>
      </c>
      <c r="D36" s="406"/>
      <c r="E36" s="406"/>
      <c r="F36" s="407"/>
      <c r="K36" s="257"/>
      <c r="L36" s="257"/>
    </row>
    <row r="37" spans="2:12" ht="22.5" customHeight="1" x14ac:dyDescent="0.25">
      <c r="B37" s="398"/>
      <c r="C37" s="408" t="s">
        <v>198</v>
      </c>
      <c r="D37" s="279"/>
      <c r="E37" s="280"/>
      <c r="F37" s="324" t="s">
        <v>415</v>
      </c>
      <c r="I37" s="281"/>
    </row>
    <row r="38" spans="2:12" ht="17.25" customHeight="1" x14ac:dyDescent="0.25">
      <c r="B38" s="398"/>
      <c r="C38" s="408"/>
      <c r="D38" s="279">
        <f>I7</f>
        <v>2024</v>
      </c>
      <c r="E38" s="280" t="s">
        <v>207</v>
      </c>
      <c r="F38" s="326">
        <v>27900</v>
      </c>
      <c r="G38" s="214" t="e">
        <f>F38/F37</f>
        <v>#VALUE!</v>
      </c>
    </row>
    <row r="39" spans="2:12" ht="17.25" customHeight="1" x14ac:dyDescent="0.25">
      <c r="B39" s="398"/>
      <c r="C39" s="282"/>
      <c r="D39" s="283">
        <f>D38+1</f>
        <v>2025</v>
      </c>
      <c r="E39" s="280" t="s">
        <v>207</v>
      </c>
      <c r="F39" s="325"/>
      <c r="G39" s="284" t="s">
        <v>386</v>
      </c>
    </row>
    <row r="40" spans="2:12" ht="17.25" customHeight="1" x14ac:dyDescent="0.25">
      <c r="B40" s="398"/>
      <c r="C40" s="402" t="str">
        <f>"(*) "&amp;H8&amp;" yılındaki ücret için geçerlidir. "&amp;I8&amp;" yılı için M cetvelinde belirtilen ücret üzerinden işlem yapılır."</f>
        <v>(*) 2024 yılındaki ücret için geçerlidir. 2025 yılı için M cetvelinde belirtilen ücret üzerinden işlem yapılır.</v>
      </c>
      <c r="D40" s="403"/>
      <c r="E40" s="403"/>
      <c r="F40" s="404"/>
    </row>
    <row r="41" spans="2:12" ht="12.75" customHeight="1" x14ac:dyDescent="0.25">
      <c r="B41" s="398"/>
      <c r="C41" s="260"/>
      <c r="D41" s="261" t="s">
        <v>202</v>
      </c>
      <c r="E41" s="285" t="s">
        <v>250</v>
      </c>
      <c r="F41" s="286"/>
    </row>
    <row r="42" spans="2:12" ht="17.25" customHeight="1" x14ac:dyDescent="0.3">
      <c r="B42" s="398"/>
      <c r="C42" s="287" t="s">
        <v>201</v>
      </c>
      <c r="D42" s="327">
        <f>F38/4</f>
        <v>6975</v>
      </c>
      <c r="E42" s="288" t="s">
        <v>211</v>
      </c>
      <c r="F42" s="286" t="s">
        <v>203</v>
      </c>
    </row>
    <row r="43" spans="2:12" ht="17.25" customHeight="1" x14ac:dyDescent="0.3">
      <c r="B43" s="398"/>
      <c r="C43" s="287" t="s">
        <v>208</v>
      </c>
      <c r="D43" s="328">
        <f>D42</f>
        <v>6975</v>
      </c>
      <c r="E43" s="288" t="s">
        <v>204</v>
      </c>
      <c r="F43" s="286" t="s">
        <v>369</v>
      </c>
    </row>
    <row r="44" spans="2:12" ht="17.25" customHeight="1" x14ac:dyDescent="0.35">
      <c r="B44" s="398"/>
      <c r="C44" s="287" t="s">
        <v>209</v>
      </c>
      <c r="D44" s="329" t="str">
        <f>IF(F39="","????",F39/4)</f>
        <v>????</v>
      </c>
      <c r="E44" s="288" t="s">
        <v>258</v>
      </c>
      <c r="F44" s="286" t="s">
        <v>369</v>
      </c>
      <c r="G44" s="214" t="s">
        <v>386</v>
      </c>
    </row>
    <row r="45" spans="2:12" ht="17.25" customHeight="1" x14ac:dyDescent="0.35">
      <c r="B45" s="398"/>
      <c r="C45" s="287" t="s">
        <v>210</v>
      </c>
      <c r="D45" s="329" t="str">
        <f>D44</f>
        <v>????</v>
      </c>
      <c r="E45" s="288" t="s">
        <v>259</v>
      </c>
      <c r="F45" s="286" t="s">
        <v>369</v>
      </c>
      <c r="G45" s="214" t="s">
        <v>386</v>
      </c>
    </row>
    <row r="46" spans="2:12" ht="20.25" customHeight="1" thickBot="1" x14ac:dyDescent="0.4">
      <c r="B46" s="399"/>
      <c r="C46" s="395" t="str">
        <f>" * Ocak ve Mart aylarındaki ödeme "&amp;I8&amp;" Yılı M cetveline göre yapılacaktır."</f>
        <v xml:space="preserve"> * Ocak ve Mart aylarındaki ödeme 2025 Yılı M cetveline göre yapılacaktır.</v>
      </c>
      <c r="D46" s="395"/>
      <c r="E46" s="395"/>
      <c r="F46" s="396"/>
    </row>
  </sheetData>
  <sheetProtection formatCells="0" formatColumns="0" formatRows="0" insertColumns="0" insertRows="0" insertHyperlinks="0" deleteColumns="0" deleteRows="0" sort="0" autoFilter="0" pivotTables="0"/>
  <mergeCells count="30">
    <mergeCell ref="C46:F46"/>
    <mergeCell ref="B30:B46"/>
    <mergeCell ref="C32:F34"/>
    <mergeCell ref="D5:F5"/>
    <mergeCell ref="D6:F6"/>
    <mergeCell ref="C40:F40"/>
    <mergeCell ref="C36:F36"/>
    <mergeCell ref="C37:C38"/>
    <mergeCell ref="C30:F31"/>
    <mergeCell ref="E15:F15"/>
    <mergeCell ref="E16:F16"/>
    <mergeCell ref="D19:D20"/>
    <mergeCell ref="D21:D22"/>
    <mergeCell ref="C15:C22"/>
    <mergeCell ref="B2:B10"/>
    <mergeCell ref="B12:B22"/>
    <mergeCell ref="H2:P4"/>
    <mergeCell ref="B24:B28"/>
    <mergeCell ref="C24:F25"/>
    <mergeCell ref="C27:E27"/>
    <mergeCell ref="C28:E28"/>
    <mergeCell ref="D7:F7"/>
    <mergeCell ref="D8:F8"/>
    <mergeCell ref="D9:F9"/>
    <mergeCell ref="D10:F10"/>
    <mergeCell ref="C12:F13"/>
    <mergeCell ref="C14:D14"/>
    <mergeCell ref="C2:F2"/>
    <mergeCell ref="D3:F3"/>
    <mergeCell ref="D4:F4"/>
  </mergeCells>
  <pageMargins left="0.70866141732283472" right="0.70866141732283472" top="0.74803149606299213" bottom="0.74803149606299213" header="0.31496062992125984" footer="0.31496062992125984"/>
  <pageSetup paperSize="9" scale="85" orientation="portrait" r:id="rId1"/>
  <drawing r:id="rId2"/>
  <legacyDrawing r:id="rId3"/>
  <controls>
    <mc:AlternateContent xmlns:mc="http://schemas.openxmlformats.org/markup-compatibility/2006">
      <mc:Choice Requires="x14">
        <control shapeId="1025" r:id="rId4" name="CommandButton1">
          <controlPr defaultSize="0" autoLine="0" r:id="rId5">
            <anchor moveWithCells="1">
              <from>
                <xdr:col>7</xdr:col>
                <xdr:colOff>66675</xdr:colOff>
                <xdr:row>13</xdr:row>
                <xdr:rowOff>0</xdr:rowOff>
              </from>
              <to>
                <xdr:col>10</xdr:col>
                <xdr:colOff>76200</xdr:colOff>
                <xdr:row>18</xdr:row>
                <xdr:rowOff>57150</xdr:rowOff>
              </to>
            </anchor>
          </controlPr>
        </control>
      </mc:Choice>
      <mc:Fallback>
        <control shapeId="1025" r:id="rId4" name="CommandButton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0"/>
  </sheetPr>
  <dimension ref="A1:T43"/>
  <sheetViews>
    <sheetView workbookViewId="0">
      <selection activeCell="M14" sqref="M14"/>
    </sheetView>
  </sheetViews>
  <sheetFormatPr defaultRowHeight="15" x14ac:dyDescent="0.25"/>
  <cols>
    <col min="1" max="1" width="4.42578125" style="40" customWidth="1"/>
    <col min="2" max="2" width="4.85546875" customWidth="1"/>
    <col min="3" max="10" width="10" customWidth="1"/>
    <col min="11" max="11" width="17" customWidth="1"/>
    <col min="13" max="13" width="57.5703125" customWidth="1"/>
    <col min="14" max="18" width="10.5703125" customWidth="1"/>
    <col min="20" max="20" width="14.5703125" customWidth="1"/>
  </cols>
  <sheetData>
    <row r="1" spans="1:20" ht="23.25" customHeight="1" x14ac:dyDescent="0.25">
      <c r="B1" s="470" t="str">
        <f>'Pansiyon Bilgileri'!D3</f>
        <v>Seyfettin Süleyman Bey Mesleki ve Teknik Anadolu Lisesi</v>
      </c>
      <c r="C1" s="471"/>
      <c r="D1" s="471"/>
      <c r="E1" s="471"/>
      <c r="F1" s="471"/>
      <c r="G1" s="471"/>
      <c r="H1" s="471"/>
      <c r="I1" s="471"/>
      <c r="J1" s="471"/>
      <c r="K1" s="472"/>
      <c r="M1" s="469" t="s">
        <v>311</v>
      </c>
      <c r="N1" s="170"/>
      <c r="O1" s="170"/>
      <c r="P1" s="170"/>
      <c r="Q1" s="170"/>
    </row>
    <row r="2" spans="1:20" ht="23.25" customHeight="1" thickBot="1" x14ac:dyDescent="0.3">
      <c r="B2" s="473" t="s">
        <v>328</v>
      </c>
      <c r="C2" s="474"/>
      <c r="D2" s="474"/>
      <c r="E2" s="474"/>
      <c r="F2" s="474"/>
      <c r="G2" s="474"/>
      <c r="H2" s="474"/>
      <c r="I2" s="474"/>
      <c r="J2" s="474"/>
      <c r="K2" s="475"/>
      <c r="M2" s="469"/>
      <c r="N2" s="170"/>
      <c r="O2" s="170"/>
      <c r="P2" s="170"/>
      <c r="Q2" s="170"/>
    </row>
    <row r="3" spans="1:20" ht="15.75" thickBot="1" x14ac:dyDescent="0.3">
      <c r="B3" s="14"/>
      <c r="C3" s="14"/>
      <c r="D3" s="14"/>
      <c r="E3" s="14"/>
      <c r="F3" s="14"/>
      <c r="G3" s="14"/>
      <c r="H3" s="14"/>
      <c r="I3" s="14"/>
      <c r="J3" s="14"/>
      <c r="M3" s="207"/>
      <c r="N3" s="170"/>
      <c r="O3" s="170"/>
      <c r="P3" s="170"/>
      <c r="Q3" s="170"/>
      <c r="R3" s="170"/>
      <c r="S3" s="170"/>
      <c r="T3" s="170"/>
    </row>
    <row r="4" spans="1:20" ht="18.75" customHeight="1" x14ac:dyDescent="0.25">
      <c r="A4" s="163" t="s">
        <v>34</v>
      </c>
      <c r="B4" s="478" t="s">
        <v>401</v>
      </c>
      <c r="C4" s="478"/>
      <c r="D4" s="478"/>
      <c r="E4" s="478"/>
      <c r="F4" s="478"/>
      <c r="G4" s="478"/>
      <c r="H4" s="478"/>
      <c r="I4" s="478"/>
      <c r="J4" s="478"/>
      <c r="K4" s="479"/>
      <c r="M4" s="209" t="s">
        <v>301</v>
      </c>
      <c r="N4" s="170"/>
      <c r="O4" s="170"/>
      <c r="P4" s="170"/>
      <c r="Q4" s="170"/>
      <c r="R4" s="170"/>
      <c r="S4" s="170"/>
      <c r="T4" s="170"/>
    </row>
    <row r="5" spans="1:20" s="60" customFormat="1" ht="15" customHeight="1" x14ac:dyDescent="0.25">
      <c r="A5" s="138"/>
      <c r="B5" s="449"/>
      <c r="C5" s="449"/>
      <c r="D5" s="449"/>
      <c r="E5" s="449"/>
      <c r="F5" s="449"/>
      <c r="G5" s="449"/>
      <c r="H5" s="449"/>
      <c r="I5" s="449"/>
      <c r="J5" s="449"/>
      <c r="K5" s="480"/>
      <c r="M5" s="208" t="s">
        <v>302</v>
      </c>
      <c r="N5" s="170"/>
      <c r="O5" s="170"/>
      <c r="P5" s="170"/>
      <c r="Q5" s="170"/>
      <c r="R5" s="170"/>
      <c r="S5" s="170"/>
      <c r="T5" s="170"/>
    </row>
    <row r="6" spans="1:20" ht="15" customHeight="1" x14ac:dyDescent="0.25">
      <c r="A6" s="448" t="s">
        <v>35</v>
      </c>
      <c r="B6" s="449" t="s">
        <v>343</v>
      </c>
      <c r="C6" s="450"/>
      <c r="D6" s="450"/>
      <c r="E6" s="450"/>
      <c r="F6" s="450"/>
      <c r="G6" s="450"/>
      <c r="H6" s="450"/>
      <c r="I6" s="450"/>
      <c r="J6" s="450"/>
      <c r="K6" s="451"/>
      <c r="M6" s="208" t="s">
        <v>313</v>
      </c>
      <c r="N6" s="206"/>
      <c r="O6" s="206"/>
      <c r="P6" s="206"/>
      <c r="Q6" s="206"/>
      <c r="R6" s="206"/>
      <c r="S6" s="206"/>
      <c r="T6" s="206"/>
    </row>
    <row r="7" spans="1:20" ht="15.75" x14ac:dyDescent="0.25">
      <c r="A7" s="448"/>
      <c r="B7" s="450"/>
      <c r="C7" s="450"/>
      <c r="D7" s="450"/>
      <c r="E7" s="450"/>
      <c r="F7" s="450"/>
      <c r="G7" s="450"/>
      <c r="H7" s="450"/>
      <c r="I7" s="450"/>
      <c r="J7" s="450"/>
      <c r="K7" s="451"/>
      <c r="M7" s="208" t="s">
        <v>303</v>
      </c>
      <c r="N7" s="206"/>
      <c r="O7" s="206"/>
      <c r="P7" s="206"/>
      <c r="Q7" s="206"/>
      <c r="R7" s="206"/>
      <c r="S7" s="206"/>
      <c r="T7" s="206"/>
    </row>
    <row r="8" spans="1:20" ht="18.75" x14ac:dyDescent="0.25">
      <c r="A8" s="448"/>
      <c r="B8" s="450"/>
      <c r="C8" s="450"/>
      <c r="D8" s="450"/>
      <c r="E8" s="450"/>
      <c r="F8" s="450"/>
      <c r="G8" s="450"/>
      <c r="H8" s="450"/>
      <c r="I8" s="450"/>
      <c r="J8" s="450"/>
      <c r="K8" s="451"/>
      <c r="M8" s="209" t="s">
        <v>304</v>
      </c>
      <c r="N8" s="307"/>
      <c r="O8" s="308"/>
      <c r="P8" s="308"/>
      <c r="Q8" s="308"/>
      <c r="R8" s="308"/>
      <c r="S8" s="308"/>
      <c r="T8" s="308"/>
    </row>
    <row r="9" spans="1:20" s="40" customFormat="1" ht="15.75" thickBot="1" x14ac:dyDescent="0.3">
      <c r="A9" s="164"/>
      <c r="B9" s="452"/>
      <c r="C9" s="452"/>
      <c r="D9" s="452"/>
      <c r="E9" s="452"/>
      <c r="F9" s="452"/>
      <c r="G9" s="452"/>
      <c r="H9" s="452"/>
      <c r="I9" s="452"/>
      <c r="J9" s="452"/>
      <c r="K9" s="453"/>
      <c r="M9" s="243" t="s">
        <v>305</v>
      </c>
    </row>
    <row r="10" spans="1:20" s="63" customFormat="1" ht="6" customHeight="1" thickBot="1" x14ac:dyDescent="0.3">
      <c r="A10" s="100"/>
      <c r="B10" s="101"/>
      <c r="C10" s="101"/>
      <c r="D10" s="101"/>
      <c r="E10" s="101"/>
      <c r="F10" s="101"/>
      <c r="G10" s="101"/>
      <c r="H10" s="101"/>
      <c r="I10" s="101"/>
      <c r="J10" s="101"/>
      <c r="K10" s="101"/>
      <c r="M10" s="244"/>
    </row>
    <row r="11" spans="1:20" ht="30" x14ac:dyDescent="0.35">
      <c r="A11" s="254" t="s">
        <v>177</v>
      </c>
      <c r="B11" s="476" t="s">
        <v>178</v>
      </c>
      <c r="C11" s="476"/>
      <c r="D11" s="476"/>
      <c r="E11" s="476"/>
      <c r="F11" s="476"/>
      <c r="G11" s="476"/>
      <c r="H11" s="476"/>
      <c r="I11" s="476"/>
      <c r="J11" s="476"/>
      <c r="K11" s="477"/>
      <c r="M11" s="243" t="s">
        <v>306</v>
      </c>
    </row>
    <row r="12" spans="1:20" s="63" customFormat="1" x14ac:dyDescent="0.25">
      <c r="A12" s="111"/>
      <c r="B12" s="242" t="s">
        <v>34</v>
      </c>
      <c r="C12" s="454" t="s">
        <v>327</v>
      </c>
      <c r="D12" s="454"/>
      <c r="E12" s="454"/>
      <c r="F12" s="454"/>
      <c r="G12" s="454"/>
      <c r="H12" s="454"/>
      <c r="I12" s="454"/>
      <c r="J12" s="454"/>
      <c r="K12" s="455"/>
      <c r="M12" s="243" t="s">
        <v>307</v>
      </c>
    </row>
    <row r="13" spans="1:20" s="63" customFormat="1" x14ac:dyDescent="0.25">
      <c r="A13" s="111"/>
      <c r="B13" s="242" t="s">
        <v>35</v>
      </c>
      <c r="C13" s="454" t="s">
        <v>362</v>
      </c>
      <c r="D13" s="454"/>
      <c r="E13" s="454"/>
      <c r="F13" s="454"/>
      <c r="G13" s="454"/>
      <c r="H13" s="454"/>
      <c r="I13" s="454"/>
      <c r="J13" s="454"/>
      <c r="K13" s="455"/>
      <c r="M13" s="243" t="s">
        <v>308</v>
      </c>
    </row>
    <row r="14" spans="1:20" s="63" customFormat="1" x14ac:dyDescent="0.25">
      <c r="A14" s="111"/>
      <c r="B14" s="290" t="s">
        <v>36</v>
      </c>
      <c r="C14" s="450" t="s">
        <v>363</v>
      </c>
      <c r="D14" s="450"/>
      <c r="E14" s="450"/>
      <c r="F14" s="450"/>
      <c r="G14" s="450"/>
      <c r="H14" s="450"/>
      <c r="I14" s="450"/>
      <c r="J14" s="450"/>
      <c r="K14" s="451"/>
      <c r="M14" s="243" t="s">
        <v>309</v>
      </c>
    </row>
    <row r="15" spans="1:20" s="63" customFormat="1" ht="11.25" customHeight="1" thickBot="1" x14ac:dyDescent="0.3">
      <c r="A15" s="111"/>
      <c r="B15" s="468" t="s">
        <v>37</v>
      </c>
      <c r="C15" s="450" t="s">
        <v>364</v>
      </c>
      <c r="D15" s="450"/>
      <c r="E15" s="450"/>
      <c r="F15" s="450"/>
      <c r="G15" s="450"/>
      <c r="H15" s="450"/>
      <c r="I15" s="450"/>
      <c r="J15" s="450"/>
      <c r="K15" s="451"/>
      <c r="M15" s="243" t="s">
        <v>310</v>
      </c>
    </row>
    <row r="16" spans="1:20" s="63" customFormat="1" ht="21.75" hidden="1" customHeight="1" thickBot="1" x14ac:dyDescent="0.3">
      <c r="A16" s="111"/>
      <c r="B16" s="468"/>
      <c r="C16" s="450"/>
      <c r="D16" s="450"/>
      <c r="E16" s="450"/>
      <c r="F16" s="450"/>
      <c r="G16" s="450"/>
      <c r="H16" s="450"/>
      <c r="I16" s="450"/>
      <c r="J16" s="450"/>
      <c r="K16" s="451"/>
      <c r="L16" s="440" t="s">
        <v>314</v>
      </c>
      <c r="M16" s="443" t="s">
        <v>353</v>
      </c>
      <c r="N16" s="444"/>
      <c r="O16" s="444"/>
      <c r="P16" s="444"/>
      <c r="Q16" s="444"/>
      <c r="R16" s="444"/>
    </row>
    <row r="17" spans="1:18" s="63" customFormat="1" ht="21.75" customHeight="1" x14ac:dyDescent="0.25">
      <c r="A17" s="111"/>
      <c r="B17" s="468" t="s">
        <v>38</v>
      </c>
      <c r="C17" s="462" t="s">
        <v>365</v>
      </c>
      <c r="D17" s="463"/>
      <c r="E17" s="463"/>
      <c r="F17" s="463"/>
      <c r="G17" s="463"/>
      <c r="H17" s="463"/>
      <c r="I17" s="463"/>
      <c r="J17" s="463"/>
      <c r="K17" s="464"/>
      <c r="L17" s="441"/>
      <c r="M17" s="443"/>
      <c r="N17" s="444"/>
      <c r="O17" s="444"/>
      <c r="P17" s="444"/>
      <c r="Q17" s="444"/>
      <c r="R17" s="444"/>
    </row>
    <row r="18" spans="1:18" s="63" customFormat="1" ht="15" customHeight="1" thickBot="1" x14ac:dyDescent="0.3">
      <c r="A18" s="111"/>
      <c r="B18" s="468"/>
      <c r="C18" s="465"/>
      <c r="D18" s="466"/>
      <c r="E18" s="466"/>
      <c r="F18" s="466"/>
      <c r="G18" s="466"/>
      <c r="H18" s="466"/>
      <c r="I18" s="466"/>
      <c r="J18" s="466"/>
      <c r="K18" s="467"/>
      <c r="L18" s="441"/>
      <c r="M18" s="443"/>
      <c r="N18" s="444"/>
      <c r="O18" s="444"/>
      <c r="P18" s="444"/>
      <c r="Q18" s="444"/>
      <c r="R18" s="444"/>
    </row>
    <row r="19" spans="1:18" s="63" customFormat="1" ht="15.75" thickBot="1" x14ac:dyDescent="0.3">
      <c r="A19" s="111"/>
      <c r="B19" s="137" t="s">
        <v>39</v>
      </c>
      <c r="C19" s="450" t="s">
        <v>370</v>
      </c>
      <c r="D19" s="450"/>
      <c r="E19" s="450"/>
      <c r="F19" s="450"/>
      <c r="G19" s="450"/>
      <c r="H19" s="450"/>
      <c r="I19" s="450"/>
      <c r="J19" s="450"/>
      <c r="K19" s="451"/>
      <c r="L19" s="442"/>
      <c r="M19" s="445"/>
      <c r="N19" s="446"/>
      <c r="O19" s="446"/>
      <c r="P19" s="446"/>
      <c r="Q19" s="446"/>
      <c r="R19" s="446"/>
    </row>
    <row r="20" spans="1:18" s="63" customFormat="1" x14ac:dyDescent="0.25">
      <c r="A20" s="111"/>
      <c r="B20" s="137"/>
      <c r="C20" s="450"/>
      <c r="D20" s="450"/>
      <c r="E20" s="450"/>
      <c r="F20" s="450"/>
      <c r="G20" s="450"/>
      <c r="H20" s="450"/>
      <c r="I20" s="450"/>
      <c r="J20" s="450"/>
      <c r="K20" s="451"/>
    </row>
    <row r="21" spans="1:18" s="63" customFormat="1" ht="15" customHeight="1" x14ac:dyDescent="0.25">
      <c r="A21" s="111"/>
      <c r="B21" s="139"/>
      <c r="C21" s="450"/>
      <c r="D21" s="450"/>
      <c r="E21" s="450"/>
      <c r="F21" s="450"/>
      <c r="G21" s="450"/>
      <c r="H21" s="450"/>
      <c r="I21" s="450"/>
      <c r="J21" s="450"/>
      <c r="K21" s="451"/>
      <c r="N21" s="140"/>
    </row>
    <row r="22" spans="1:18" s="63" customFormat="1" ht="15" customHeight="1" x14ac:dyDescent="0.25">
      <c r="A22" s="111"/>
      <c r="B22" s="456" t="str">
        <f>" (*) Aile geçim beyannamesinde fert başına düşen yıllık gelir her yıl bütçe kanunda belirtilen miktarı aşmaz. Bu miktar, "&amp;'Pansiyon Bilgileri'!D7&amp;" Mali Yılı itibarıyla FERT BAŞINA DÜŞEN YILLIK GELİR MİKTARI EN FAZLA "&amp;'Pansiyon Bilgileri'!F28&amp;" TL'dir."</f>
        <v xml:space="preserve"> (*) Aile geçim beyannamesinde fert başına düşen yıllık gelir her yıl bütçe kanunda belirtilen miktarı aşmaz. Bu miktar, 2023 Mali Yılı itibarıyla FERT BAŞINA DÜŞEN YILLIK GELİR MİKTARI EN FAZLA 111600 TL'dir.</v>
      </c>
      <c r="C22" s="456"/>
      <c r="D22" s="456"/>
      <c r="E22" s="456"/>
      <c r="F22" s="456"/>
      <c r="G22" s="456"/>
      <c r="H22" s="456"/>
      <c r="I22" s="456"/>
      <c r="J22" s="456"/>
      <c r="K22" s="457"/>
    </row>
    <row r="23" spans="1:18" s="63" customFormat="1" ht="34.5" customHeight="1" x14ac:dyDescent="0.25">
      <c r="A23" s="111"/>
      <c r="B23" s="456"/>
      <c r="C23" s="456"/>
      <c r="D23" s="456"/>
      <c r="E23" s="456"/>
      <c r="F23" s="456"/>
      <c r="G23" s="456"/>
      <c r="H23" s="456"/>
      <c r="I23" s="456"/>
      <c r="J23" s="456"/>
      <c r="K23" s="457"/>
    </row>
    <row r="24" spans="1:18" s="63" customFormat="1" hidden="1" x14ac:dyDescent="0.25">
      <c r="A24" s="111"/>
      <c r="B24" s="458"/>
      <c r="C24" s="458"/>
      <c r="D24" s="458"/>
      <c r="E24" s="458"/>
      <c r="F24" s="458"/>
      <c r="G24" s="458"/>
      <c r="H24" s="458"/>
      <c r="I24" s="458"/>
      <c r="J24" s="458"/>
      <c r="K24" s="459"/>
    </row>
    <row r="25" spans="1:18" s="63" customFormat="1" ht="15.75" hidden="1" thickBot="1" x14ac:dyDescent="0.3">
      <c r="A25" s="161"/>
      <c r="B25" s="137" t="s">
        <v>81</v>
      </c>
      <c r="C25" s="460" t="s">
        <v>300</v>
      </c>
      <c r="D25" s="460"/>
      <c r="E25" s="460"/>
      <c r="F25" s="460"/>
      <c r="G25" s="460"/>
      <c r="H25" s="460"/>
      <c r="I25" s="460"/>
      <c r="J25" s="460"/>
      <c r="K25" s="461"/>
    </row>
    <row r="26" spans="1:18" s="40" customFormat="1" ht="9.75" customHeight="1" thickBot="1" x14ac:dyDescent="0.3">
      <c r="B26" s="162"/>
      <c r="C26" s="162"/>
      <c r="D26" s="162"/>
      <c r="E26" s="162"/>
      <c r="F26" s="162"/>
      <c r="G26" s="162"/>
      <c r="H26" s="162"/>
      <c r="I26" s="162"/>
      <c r="J26" s="162"/>
      <c r="K26" s="162"/>
    </row>
    <row r="27" spans="1:18" ht="28.5" x14ac:dyDescent="0.45">
      <c r="A27" s="255" t="s">
        <v>179</v>
      </c>
      <c r="B27" s="437" t="s">
        <v>19</v>
      </c>
      <c r="C27" s="437"/>
      <c r="D27" s="437"/>
      <c r="E27" s="437"/>
      <c r="F27" s="437"/>
      <c r="G27" s="437"/>
      <c r="H27" s="437"/>
      <c r="I27" s="437"/>
      <c r="J27" s="437"/>
      <c r="K27" s="438"/>
      <c r="L27" s="440" t="s">
        <v>314</v>
      </c>
      <c r="M27" s="443" t="s">
        <v>353</v>
      </c>
      <c r="N27" s="444"/>
      <c r="O27" s="444"/>
      <c r="P27" s="444"/>
      <c r="Q27" s="444"/>
      <c r="R27" s="444"/>
    </row>
    <row r="28" spans="1:18" ht="20.25" x14ac:dyDescent="0.3">
      <c r="A28" s="249" t="s">
        <v>34</v>
      </c>
      <c r="B28" s="251" t="s">
        <v>327</v>
      </c>
      <c r="C28" s="251"/>
      <c r="D28" s="251"/>
      <c r="E28" s="251"/>
      <c r="F28" s="251"/>
      <c r="G28" s="251"/>
      <c r="H28" s="251"/>
      <c r="I28" s="251"/>
      <c r="J28" s="251"/>
      <c r="K28" s="252"/>
      <c r="L28" s="441"/>
      <c r="M28" s="443"/>
      <c r="N28" s="444"/>
      <c r="O28" s="444"/>
      <c r="P28" s="444"/>
      <c r="Q28" s="444"/>
      <c r="R28" s="444"/>
    </row>
    <row r="29" spans="1:18" ht="18.75" customHeight="1" x14ac:dyDescent="0.3">
      <c r="A29" s="249" t="s">
        <v>35</v>
      </c>
      <c r="B29" s="251" t="s">
        <v>366</v>
      </c>
      <c r="C29" s="251"/>
      <c r="D29" s="251"/>
      <c r="E29" s="251"/>
      <c r="F29" s="251"/>
      <c r="G29" s="251"/>
      <c r="H29" s="251"/>
      <c r="I29" s="251"/>
      <c r="J29" s="251"/>
      <c r="K29" s="251"/>
      <c r="L29" s="441"/>
      <c r="M29" s="443"/>
      <c r="N29" s="444"/>
      <c r="O29" s="444"/>
      <c r="P29" s="444"/>
      <c r="Q29" s="444"/>
      <c r="R29" s="444"/>
    </row>
    <row r="30" spans="1:18" ht="15" customHeight="1" thickBot="1" x14ac:dyDescent="0.35">
      <c r="A30" s="249" t="s">
        <v>36</v>
      </c>
      <c r="B30" s="439" t="s">
        <v>367</v>
      </c>
      <c r="C30" s="439"/>
      <c r="D30" s="439"/>
      <c r="E30" s="439"/>
      <c r="F30" s="439"/>
      <c r="G30" s="439"/>
      <c r="H30" s="439"/>
      <c r="I30" s="439"/>
      <c r="J30" s="439"/>
      <c r="K30" s="439"/>
      <c r="L30" s="442"/>
      <c r="M30" s="445"/>
      <c r="N30" s="446"/>
      <c r="O30" s="446"/>
      <c r="P30" s="446"/>
      <c r="Q30" s="446"/>
      <c r="R30" s="446"/>
    </row>
    <row r="31" spans="1:18" s="170" customFormat="1" ht="15" customHeight="1" x14ac:dyDescent="0.3">
      <c r="A31" s="315" t="s">
        <v>37</v>
      </c>
      <c r="B31" s="317" t="s">
        <v>409</v>
      </c>
      <c r="C31" s="317"/>
      <c r="D31" s="317"/>
      <c r="E31" s="317"/>
      <c r="F31" s="317"/>
      <c r="G31" s="317"/>
      <c r="H31" s="317"/>
      <c r="I31" s="317"/>
      <c r="J31" s="317"/>
      <c r="K31" s="317"/>
      <c r="L31" s="318"/>
      <c r="M31" s="314"/>
      <c r="N31" s="314"/>
      <c r="O31" s="314"/>
      <c r="P31" s="314"/>
      <c r="Q31" s="314"/>
      <c r="R31" s="314"/>
    </row>
    <row r="32" spans="1:18" ht="21.75" thickBot="1" x14ac:dyDescent="0.4">
      <c r="A32" s="316" t="s">
        <v>37</v>
      </c>
      <c r="B32" s="447" t="s">
        <v>411</v>
      </c>
      <c r="C32" s="447"/>
      <c r="D32" s="447"/>
      <c r="E32" s="447"/>
      <c r="F32" s="447"/>
      <c r="G32" s="447"/>
      <c r="H32" s="447"/>
      <c r="I32" s="447"/>
      <c r="J32" s="447"/>
      <c r="K32" s="447"/>
    </row>
    <row r="33" spans="2:18" ht="33.75" customHeight="1" x14ac:dyDescent="0.25">
      <c r="B33" s="428" t="s">
        <v>392</v>
      </c>
      <c r="C33" s="429"/>
      <c r="D33" s="429"/>
      <c r="E33" s="429"/>
      <c r="F33" s="429"/>
      <c r="G33" s="429"/>
      <c r="H33" s="429"/>
      <c r="I33" s="429"/>
      <c r="J33" s="429"/>
      <c r="K33" s="429"/>
      <c r="L33" s="429"/>
      <c r="M33" s="429"/>
      <c r="N33" s="429"/>
      <c r="O33" s="429"/>
      <c r="P33" s="429"/>
      <c r="Q33" s="429"/>
      <c r="R33" s="430"/>
    </row>
    <row r="34" spans="2:18" ht="33.75" customHeight="1" x14ac:dyDescent="0.25">
      <c r="B34" s="431"/>
      <c r="C34" s="432"/>
      <c r="D34" s="432"/>
      <c r="E34" s="432"/>
      <c r="F34" s="432"/>
      <c r="G34" s="432"/>
      <c r="H34" s="432"/>
      <c r="I34" s="432"/>
      <c r="J34" s="432"/>
      <c r="K34" s="432"/>
      <c r="L34" s="432"/>
      <c r="M34" s="432"/>
      <c r="N34" s="432"/>
      <c r="O34" s="432"/>
      <c r="P34" s="432"/>
      <c r="Q34" s="432"/>
      <c r="R34" s="433"/>
    </row>
    <row r="35" spans="2:18" ht="33.75" customHeight="1" thickBot="1" x14ac:dyDescent="0.3">
      <c r="B35" s="434"/>
      <c r="C35" s="435"/>
      <c r="D35" s="435"/>
      <c r="E35" s="435"/>
      <c r="F35" s="435"/>
      <c r="G35" s="435"/>
      <c r="H35" s="435"/>
      <c r="I35" s="435"/>
      <c r="J35" s="435"/>
      <c r="K35" s="435"/>
      <c r="L35" s="435"/>
      <c r="M35" s="435"/>
      <c r="N35" s="435"/>
      <c r="O35" s="435"/>
      <c r="P35" s="435"/>
      <c r="Q35" s="435"/>
      <c r="R35" s="436"/>
    </row>
    <row r="36" spans="2:18" x14ac:dyDescent="0.25">
      <c r="C36" s="17"/>
    </row>
    <row r="37" spans="2:18" x14ac:dyDescent="0.25">
      <c r="C37" s="17"/>
    </row>
    <row r="38" spans="2:18" x14ac:dyDescent="0.25">
      <c r="C38" s="17"/>
    </row>
    <row r="39" spans="2:18" x14ac:dyDescent="0.25">
      <c r="C39" s="17"/>
    </row>
    <row r="40" spans="2:18" x14ac:dyDescent="0.25">
      <c r="C40" s="17"/>
    </row>
    <row r="41" spans="2:18" x14ac:dyDescent="0.25">
      <c r="C41" s="17"/>
    </row>
    <row r="42" spans="2:18" x14ac:dyDescent="0.25">
      <c r="C42" s="17"/>
    </row>
    <row r="43" spans="2:18" x14ac:dyDescent="0.25">
      <c r="C43" s="17"/>
    </row>
  </sheetData>
  <sheetProtection formatCells="0" formatColumns="0" formatRows="0" insertColumns="0" deleteColumns="0" deleteRows="0" sort="0" autoFilter="0" pivotTables="0"/>
  <mergeCells count="25">
    <mergeCell ref="B22:K24"/>
    <mergeCell ref="C25:K25"/>
    <mergeCell ref="C17:K18"/>
    <mergeCell ref="B17:B18"/>
    <mergeCell ref="M1:M2"/>
    <mergeCell ref="B1:K1"/>
    <mergeCell ref="B2:K2"/>
    <mergeCell ref="B11:K11"/>
    <mergeCell ref="C15:K16"/>
    <mergeCell ref="B15:B16"/>
    <mergeCell ref="B4:K5"/>
    <mergeCell ref="M16:R19"/>
    <mergeCell ref="L16:L19"/>
    <mergeCell ref="C19:K21"/>
    <mergeCell ref="A6:A8"/>
    <mergeCell ref="B6:K9"/>
    <mergeCell ref="C13:K13"/>
    <mergeCell ref="C14:K14"/>
    <mergeCell ref="C12:K12"/>
    <mergeCell ref="B33:R35"/>
    <mergeCell ref="B27:K27"/>
    <mergeCell ref="B30:K30"/>
    <mergeCell ref="L27:L30"/>
    <mergeCell ref="M27:R30"/>
    <mergeCell ref="B32:K32"/>
  </mergeCells>
  <hyperlinks>
    <hyperlink ref="M4" location="'Öğrenci Bilgi Girişi'!B9" display="ÖĞRENCİ BİLGİ GİRİŞİ"/>
    <hyperlink ref="M5" location="'Kayıt Tarihleri Takvimi'!B2" display="KAYIT TARİHLERİ TAKVİMİ"/>
    <hyperlink ref="M7" location="'1-Pans Müracaat Dilekçesi'!A2" display="1- PANSİYON MÜRACAAT DİLEKÇESİ"/>
    <hyperlink ref="M8" location="'2-Maddi Durum Beyannamesi'!Q11" display="2- MADDİ DURUM BEYANNAMESİ"/>
    <hyperlink ref="M9" location="'3-Pansiyon Hükümleri'!A1" display="3- PANSİYON HÜKÜMLERİ"/>
    <hyperlink ref="M11" location="'4-Sorumluluk Formu'!A1" display="4- SORUMLULUK FORMU"/>
    <hyperlink ref="M12" location="'5-Gezi'!A1" display="5- GEZİ İZİN DİLEKÇESİ"/>
    <hyperlink ref="M13" location="'6- Öğrenci Sözleşmesi'!A1" display="6- ÖĞRENCİ SÖZLEŞMESİ"/>
    <hyperlink ref="M14" location="'7-Evci İzni Formu'!A1" display="7- EVCİ İZİN FORMU"/>
    <hyperlink ref="M6" location="'Okul Bilgileri'!A1" display="OKUL BİLGİLERİ"/>
    <hyperlink ref="M15" location="'9-Demirbaş Teslim'!A1" display="9- DEMİRBAŞ TESLİM TUTANAĞI"/>
  </hyperlink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5" tint="-0.249977111117893"/>
    <pageSetUpPr fitToPage="1"/>
  </sheetPr>
  <dimension ref="A1:Z80"/>
  <sheetViews>
    <sheetView showZeros="0" topLeftCell="A34" workbookViewId="0">
      <selection activeCell="C12" sqref="C12:H12"/>
    </sheetView>
  </sheetViews>
  <sheetFormatPr defaultColWidth="9.140625" defaultRowHeight="15" x14ac:dyDescent="0.25"/>
  <cols>
    <col min="1" max="1" width="10" style="61" customWidth="1"/>
    <col min="2" max="2" width="32.42578125" style="61" customWidth="1"/>
    <col min="3" max="7" width="13.85546875" style="61" customWidth="1"/>
    <col min="8" max="8" width="4.140625" style="61" customWidth="1"/>
    <col min="9" max="9" width="3.28515625" style="61" customWidth="1"/>
    <col min="10" max="10" width="3.28515625" style="214" hidden="1" customWidth="1"/>
    <col min="11" max="11" width="2.85546875" style="170" hidden="1" customWidth="1"/>
    <col min="12" max="12" width="0.140625" style="61" hidden="1" customWidth="1"/>
    <col min="13" max="13" width="9.140625" style="61" hidden="1" customWidth="1"/>
    <col min="14" max="14" width="4.5703125" style="61" customWidth="1"/>
    <col min="15" max="15" width="9.140625" style="61"/>
    <col min="16" max="16" width="9.140625" style="61" hidden="1" customWidth="1"/>
    <col min="17" max="16384" width="9.140625" style="61"/>
  </cols>
  <sheetData>
    <row r="1" spans="1:25" ht="21.75" thickBot="1" x14ac:dyDescent="0.4">
      <c r="A1" s="481" t="s">
        <v>393</v>
      </c>
      <c r="B1" s="481"/>
      <c r="C1" s="481"/>
      <c r="D1" s="481"/>
      <c r="E1" s="481"/>
      <c r="F1" s="481"/>
      <c r="G1" s="482"/>
      <c r="H1" s="186">
        <v>1</v>
      </c>
      <c r="N1" s="170"/>
      <c r="O1" s="170"/>
      <c r="P1" s="170" t="s">
        <v>387</v>
      </c>
    </row>
    <row r="2" spans="1:25" ht="24" customHeight="1" thickBot="1" x14ac:dyDescent="0.3">
      <c r="A2" s="520" t="s">
        <v>412</v>
      </c>
      <c r="B2" s="520"/>
      <c r="C2" s="520"/>
      <c r="D2" s="520"/>
      <c r="E2" s="520"/>
      <c r="F2" s="520"/>
      <c r="G2" s="520"/>
      <c r="H2" s="520"/>
      <c r="N2" s="170"/>
      <c r="O2" s="483" t="s">
        <v>395</v>
      </c>
      <c r="P2" s="484"/>
      <c r="Q2" s="484"/>
      <c r="R2" s="484"/>
      <c r="S2" s="484"/>
      <c r="T2" s="484"/>
      <c r="U2" s="484"/>
      <c r="V2" s="484"/>
      <c r="W2" s="484"/>
      <c r="X2" s="484"/>
      <c r="Y2" s="485"/>
    </row>
    <row r="3" spans="1:25" ht="15" customHeight="1" x14ac:dyDescent="0.25">
      <c r="A3" s="544"/>
      <c r="B3" s="544"/>
      <c r="C3" s="544"/>
      <c r="D3" s="544"/>
      <c r="E3" s="544"/>
      <c r="F3" s="544"/>
      <c r="G3" s="544"/>
      <c r="H3" s="544"/>
      <c r="N3" s="170"/>
      <c r="O3" s="535" t="s">
        <v>413</v>
      </c>
      <c r="P3" s="536"/>
      <c r="Q3" s="536"/>
      <c r="R3" s="536"/>
      <c r="S3" s="536"/>
      <c r="T3" s="536"/>
      <c r="U3" s="536"/>
      <c r="V3" s="536"/>
      <c r="W3" s="536"/>
      <c r="X3" s="536"/>
      <c r="Y3" s="537"/>
    </row>
    <row r="4" spans="1:25" ht="18.75" customHeight="1" x14ac:dyDescent="0.25">
      <c r="A4" s="545" t="str">
        <f>"               Okulunuz …...    Sınıfı …..    nolu …………….  'ın   velisiyim. Çocuğumun "&amp;L16&amp;"    "&amp;C20&amp;"  olarak kalmasını istiyorum. Öğrencimin, yerleştiği pansiyon ile ilgili her türlü kurala uyacağını kabul ediyorum.  "</f>
        <v xml:space="preserve">               Okulunuz …...    Sınıfı …..    nolu …………….  'ın   velisiyim. Çocuğumun okulunuz pansiyonunda    Devlet PARASIZ Yatılı  olarak kalmasını istiyorum. Öğrencimin, yerleştiği pansiyon ile ilgili her türlü kurala uyacağını kabul ediyorum.  </v>
      </c>
      <c r="B4" s="545"/>
      <c r="C4" s="545"/>
      <c r="D4" s="545"/>
      <c r="E4" s="545"/>
      <c r="F4" s="545"/>
      <c r="G4" s="545"/>
      <c r="H4" s="545"/>
      <c r="I4" s="43"/>
      <c r="N4" s="170"/>
      <c r="O4" s="538"/>
      <c r="P4" s="539"/>
      <c r="Q4" s="539"/>
      <c r="R4" s="539"/>
      <c r="S4" s="539"/>
      <c r="T4" s="539"/>
      <c r="U4" s="539"/>
      <c r="V4" s="539"/>
      <c r="W4" s="539"/>
      <c r="X4" s="539"/>
      <c r="Y4" s="540"/>
    </row>
    <row r="5" spans="1:25" s="170" customFormat="1" ht="18.75" customHeight="1" x14ac:dyDescent="0.25">
      <c r="A5" s="545"/>
      <c r="B5" s="545"/>
      <c r="C5" s="545"/>
      <c r="D5" s="545"/>
      <c r="E5" s="545"/>
      <c r="F5" s="545"/>
      <c r="G5" s="545"/>
      <c r="H5" s="545"/>
      <c r="I5" s="43"/>
      <c r="J5" s="214"/>
      <c r="O5" s="538"/>
      <c r="P5" s="539"/>
      <c r="Q5" s="539"/>
      <c r="R5" s="539"/>
      <c r="S5" s="539"/>
      <c r="T5" s="539"/>
      <c r="U5" s="539"/>
      <c r="V5" s="539"/>
      <c r="W5" s="539"/>
      <c r="X5" s="539"/>
      <c r="Y5" s="540"/>
    </row>
    <row r="6" spans="1:25" s="170" customFormat="1" ht="18.75" customHeight="1" x14ac:dyDescent="0.25">
      <c r="A6" s="545"/>
      <c r="B6" s="545"/>
      <c r="C6" s="545"/>
      <c r="D6" s="545"/>
      <c r="E6" s="545"/>
      <c r="F6" s="545"/>
      <c r="G6" s="545"/>
      <c r="H6" s="545"/>
      <c r="I6" s="43"/>
      <c r="J6" s="214"/>
      <c r="O6" s="538"/>
      <c r="P6" s="539"/>
      <c r="Q6" s="539"/>
      <c r="R6" s="539"/>
      <c r="S6" s="539"/>
      <c r="T6" s="539"/>
      <c r="U6" s="539"/>
      <c r="V6" s="539"/>
      <c r="W6" s="539"/>
      <c r="X6" s="539"/>
      <c r="Y6" s="540"/>
    </row>
    <row r="7" spans="1:25" ht="18.75" customHeight="1" x14ac:dyDescent="0.25">
      <c r="A7" s="545"/>
      <c r="B7" s="545"/>
      <c r="C7" s="545"/>
      <c r="D7" s="545"/>
      <c r="E7" s="545"/>
      <c r="F7" s="545"/>
      <c r="G7" s="545"/>
      <c r="H7" s="545"/>
      <c r="I7" s="62"/>
      <c r="O7" s="538"/>
      <c r="P7" s="539"/>
      <c r="Q7" s="539"/>
      <c r="R7" s="539"/>
      <c r="S7" s="539"/>
      <c r="T7" s="539"/>
      <c r="U7" s="539"/>
      <c r="V7" s="539"/>
      <c r="W7" s="539"/>
      <c r="X7" s="539"/>
      <c r="Y7" s="540"/>
    </row>
    <row r="8" spans="1:25" ht="18" customHeight="1" x14ac:dyDescent="0.25">
      <c r="A8" s="546" t="s">
        <v>141</v>
      </c>
      <c r="B8" s="546"/>
      <c r="C8" s="546"/>
      <c r="D8" s="546"/>
      <c r="E8" s="546"/>
      <c r="F8" s="546"/>
      <c r="G8" s="546"/>
      <c r="H8" s="546"/>
      <c r="O8" s="538"/>
      <c r="P8" s="539"/>
      <c r="Q8" s="539"/>
      <c r="R8" s="539"/>
      <c r="S8" s="539"/>
      <c r="T8" s="539"/>
      <c r="U8" s="539"/>
      <c r="V8" s="539"/>
      <c r="W8" s="539"/>
      <c r="X8" s="539"/>
      <c r="Y8" s="540"/>
    </row>
    <row r="9" spans="1:25" s="170" customFormat="1" ht="18" customHeight="1" x14ac:dyDescent="0.25">
      <c r="A9" s="220"/>
      <c r="B9" s="220"/>
      <c r="C9" s="527" t="s">
        <v>426</v>
      </c>
      <c r="D9" s="527"/>
      <c r="E9" s="527"/>
      <c r="F9" s="527"/>
      <c r="G9" s="527"/>
      <c r="H9" s="527"/>
      <c r="J9" s="214"/>
      <c r="L9" s="233" t="s">
        <v>342</v>
      </c>
      <c r="N9" s="170" t="s">
        <v>375</v>
      </c>
      <c r="O9" s="538"/>
      <c r="P9" s="539"/>
      <c r="Q9" s="539"/>
      <c r="R9" s="539"/>
      <c r="S9" s="539"/>
      <c r="T9" s="539"/>
      <c r="U9" s="539"/>
      <c r="V9" s="539"/>
      <c r="W9" s="539"/>
      <c r="X9" s="539"/>
      <c r="Y9" s="540"/>
    </row>
    <row r="10" spans="1:25" s="170" customFormat="1" ht="18" customHeight="1" x14ac:dyDescent="0.25">
      <c r="A10" s="216"/>
      <c r="B10" s="83"/>
      <c r="C10" s="528" t="s">
        <v>331</v>
      </c>
      <c r="D10" s="528"/>
      <c r="E10" s="528"/>
      <c r="F10" s="528"/>
      <c r="G10" s="528"/>
      <c r="H10" s="528"/>
      <c r="J10" s="214"/>
      <c r="O10" s="538"/>
      <c r="P10" s="539"/>
      <c r="Q10" s="539"/>
      <c r="R10" s="539"/>
      <c r="S10" s="539"/>
      <c r="T10" s="539"/>
      <c r="U10" s="539"/>
      <c r="V10" s="539"/>
      <c r="W10" s="539"/>
      <c r="X10" s="539"/>
      <c r="Y10" s="540"/>
    </row>
    <row r="11" spans="1:25" ht="15" customHeight="1" x14ac:dyDescent="0.25">
      <c r="B11" s="83"/>
      <c r="C11" s="521">
        <f>C43</f>
        <v>0</v>
      </c>
      <c r="D11" s="521"/>
      <c r="E11" s="521"/>
      <c r="F11" s="521"/>
      <c r="G11" s="521"/>
      <c r="H11" s="521"/>
      <c r="O11" s="538"/>
      <c r="P11" s="539"/>
      <c r="Q11" s="539"/>
      <c r="R11" s="539"/>
      <c r="S11" s="539"/>
      <c r="T11" s="539"/>
      <c r="U11" s="539"/>
      <c r="V11" s="539"/>
      <c r="W11" s="539"/>
      <c r="X11" s="539"/>
      <c r="Y11" s="540"/>
    </row>
    <row r="12" spans="1:25" ht="15" customHeight="1" x14ac:dyDescent="0.25">
      <c r="A12" s="11"/>
      <c r="C12" s="522">
        <f>C44</f>
        <v>0</v>
      </c>
      <c r="D12" s="522"/>
      <c r="E12" s="522"/>
      <c r="F12" s="522"/>
      <c r="G12" s="522"/>
      <c r="H12" s="522"/>
      <c r="O12" s="538"/>
      <c r="P12" s="539"/>
      <c r="Q12" s="539"/>
      <c r="R12" s="539"/>
      <c r="S12" s="539"/>
      <c r="T12" s="539"/>
      <c r="U12" s="539"/>
      <c r="V12" s="539"/>
      <c r="W12" s="539"/>
      <c r="X12" s="539"/>
      <c r="Y12" s="540"/>
    </row>
    <row r="13" spans="1:25" ht="12.75" customHeight="1" thickBot="1" x14ac:dyDescent="0.3">
      <c r="C13" s="523" t="s">
        <v>192</v>
      </c>
      <c r="D13" s="523"/>
      <c r="E13" s="523"/>
      <c r="F13" s="523"/>
      <c r="G13" s="523"/>
      <c r="H13" s="523"/>
      <c r="O13" s="538"/>
      <c r="P13" s="539"/>
      <c r="Q13" s="539"/>
      <c r="R13" s="539"/>
      <c r="S13" s="539"/>
      <c r="T13" s="539"/>
      <c r="U13" s="539"/>
      <c r="V13" s="539"/>
      <c r="W13" s="539"/>
      <c r="X13" s="539"/>
      <c r="Y13" s="540"/>
    </row>
    <row r="14" spans="1:25" ht="15.75" customHeight="1" thickBot="1" x14ac:dyDescent="0.3">
      <c r="A14" s="512" t="s">
        <v>6</v>
      </c>
      <c r="B14" s="51" t="s">
        <v>7</v>
      </c>
      <c r="C14" s="509"/>
      <c r="D14" s="510"/>
      <c r="E14" s="510"/>
      <c r="F14" s="510"/>
      <c r="G14" s="510"/>
      <c r="H14" s="511"/>
      <c r="J14" s="490"/>
      <c r="L14" s="233" t="s">
        <v>351</v>
      </c>
      <c r="N14" s="61" t="s">
        <v>375</v>
      </c>
      <c r="O14" s="538"/>
      <c r="P14" s="539"/>
      <c r="Q14" s="539"/>
      <c r="R14" s="539"/>
      <c r="S14" s="539"/>
      <c r="T14" s="539"/>
      <c r="U14" s="539"/>
      <c r="V14" s="539"/>
      <c r="W14" s="539"/>
      <c r="X14" s="539"/>
      <c r="Y14" s="540"/>
    </row>
    <row r="15" spans="1:25" s="63" customFormat="1" ht="15.75" customHeight="1" thickBot="1" x14ac:dyDescent="0.3">
      <c r="A15" s="513"/>
      <c r="B15" s="65" t="s">
        <v>140</v>
      </c>
      <c r="C15" s="509" t="s">
        <v>408</v>
      </c>
      <c r="D15" s="510"/>
      <c r="E15" s="510"/>
      <c r="F15" s="510"/>
      <c r="G15" s="510"/>
      <c r="H15" s="511"/>
      <c r="J15" s="490"/>
      <c r="K15" s="170"/>
      <c r="O15" s="538"/>
      <c r="P15" s="539"/>
      <c r="Q15" s="539"/>
      <c r="R15" s="539"/>
      <c r="S15" s="539"/>
      <c r="T15" s="539"/>
      <c r="U15" s="539"/>
      <c r="V15" s="539"/>
      <c r="W15" s="539"/>
      <c r="X15" s="539"/>
      <c r="Y15" s="540"/>
    </row>
    <row r="16" spans="1:25" ht="15.75" customHeight="1" thickBot="1" x14ac:dyDescent="0.3">
      <c r="A16" s="513"/>
      <c r="B16" s="65" t="s">
        <v>49</v>
      </c>
      <c r="C16" s="509"/>
      <c r="D16" s="510"/>
      <c r="E16" s="510"/>
      <c r="F16" s="510"/>
      <c r="G16" s="240" t="s">
        <v>355</v>
      </c>
      <c r="H16" s="241" t="s">
        <v>387</v>
      </c>
      <c r="J16" s="490"/>
      <c r="L16" s="233" t="str">
        <f>IF(H16="E","İlçenizde uygun görülecek bir pansiyonda","okulunuz pansiyonunda")</f>
        <v>okulunuz pansiyonunda</v>
      </c>
      <c r="N16" s="61" t="s">
        <v>375</v>
      </c>
      <c r="O16" s="538"/>
      <c r="P16" s="539"/>
      <c r="Q16" s="539"/>
      <c r="R16" s="539"/>
      <c r="S16" s="539"/>
      <c r="T16" s="539"/>
      <c r="U16" s="539"/>
      <c r="V16" s="539"/>
      <c r="W16" s="539"/>
      <c r="X16" s="539"/>
      <c r="Y16" s="540"/>
    </row>
    <row r="17" spans="1:25" s="170" customFormat="1" ht="15.75" customHeight="1" thickBot="1" x14ac:dyDescent="0.3">
      <c r="A17" s="513"/>
      <c r="B17" s="77" t="s">
        <v>329</v>
      </c>
      <c r="C17" s="529"/>
      <c r="D17" s="530"/>
      <c r="E17" s="530"/>
      <c r="F17" s="529"/>
      <c r="G17" s="531"/>
      <c r="H17" s="532"/>
      <c r="J17" s="490"/>
      <c r="O17" s="538"/>
      <c r="P17" s="539"/>
      <c r="Q17" s="539"/>
      <c r="R17" s="539"/>
      <c r="S17" s="539"/>
      <c r="T17" s="539"/>
      <c r="U17" s="539"/>
      <c r="V17" s="539"/>
      <c r="W17" s="539"/>
      <c r="X17" s="539"/>
      <c r="Y17" s="540"/>
    </row>
    <row r="18" spans="1:25" s="63" customFormat="1" ht="15.75" customHeight="1" thickBot="1" x14ac:dyDescent="0.3">
      <c r="A18" s="513"/>
      <c r="B18" s="65" t="s">
        <v>147</v>
      </c>
      <c r="C18" s="548"/>
      <c r="D18" s="530"/>
      <c r="E18" s="530"/>
      <c r="F18" s="549"/>
      <c r="G18" s="550"/>
      <c r="H18" s="551"/>
      <c r="J18" s="490"/>
      <c r="K18" s="170"/>
      <c r="L18" s="170"/>
      <c r="O18" s="538"/>
      <c r="P18" s="539"/>
      <c r="Q18" s="539"/>
      <c r="R18" s="539"/>
      <c r="S18" s="539"/>
      <c r="T18" s="539"/>
      <c r="U18" s="539"/>
      <c r="V18" s="539"/>
      <c r="W18" s="539"/>
      <c r="X18" s="539"/>
      <c r="Y18" s="540"/>
    </row>
    <row r="19" spans="1:25" s="170" customFormat="1" ht="15.75" customHeight="1" thickBot="1" x14ac:dyDescent="0.3">
      <c r="A19" s="513"/>
      <c r="B19" s="181"/>
      <c r="C19" s="509"/>
      <c r="D19" s="510"/>
      <c r="E19" s="510"/>
      <c r="F19" s="510"/>
      <c r="G19" s="510"/>
      <c r="H19" s="511"/>
      <c r="J19" s="490"/>
      <c r="O19" s="538"/>
      <c r="P19" s="539"/>
      <c r="Q19" s="539"/>
      <c r="R19" s="539"/>
      <c r="S19" s="539"/>
      <c r="T19" s="539"/>
      <c r="U19" s="539"/>
      <c r="V19" s="539"/>
      <c r="W19" s="539"/>
      <c r="X19" s="539"/>
      <c r="Y19" s="540"/>
    </row>
    <row r="20" spans="1:25" s="63" customFormat="1" ht="15.75" customHeight="1" thickBot="1" x14ac:dyDescent="0.3">
      <c r="A20" s="513"/>
      <c r="B20" s="64" t="s">
        <v>332</v>
      </c>
      <c r="C20" s="524" t="s">
        <v>371</v>
      </c>
      <c r="D20" s="525"/>
      <c r="E20" s="525"/>
      <c r="F20" s="525"/>
      <c r="G20" s="525"/>
      <c r="H20" s="526"/>
      <c r="J20" s="490"/>
      <c r="K20" s="170"/>
      <c r="L20" s="250" t="s">
        <v>371</v>
      </c>
      <c r="M20" s="170"/>
      <c r="N20" s="170" t="s">
        <v>375</v>
      </c>
      <c r="O20" s="538"/>
      <c r="P20" s="539"/>
      <c r="Q20" s="539"/>
      <c r="R20" s="539"/>
      <c r="S20" s="539"/>
      <c r="T20" s="539"/>
      <c r="U20" s="539"/>
      <c r="V20" s="539"/>
      <c r="W20" s="539"/>
      <c r="X20" s="539"/>
      <c r="Y20" s="540"/>
    </row>
    <row r="21" spans="1:25" ht="16.5" customHeight="1" thickBot="1" x14ac:dyDescent="0.3">
      <c r="A21" s="513"/>
      <c r="B21" s="72" t="s">
        <v>143</v>
      </c>
      <c r="C21" s="509" t="s">
        <v>356</v>
      </c>
      <c r="D21" s="510"/>
      <c r="E21" s="510"/>
      <c r="F21" s="510"/>
      <c r="G21" s="510"/>
      <c r="H21" s="511"/>
      <c r="J21" s="490"/>
      <c r="L21" s="250" t="s">
        <v>372</v>
      </c>
      <c r="M21" s="170"/>
      <c r="N21" s="170" t="s">
        <v>375</v>
      </c>
      <c r="O21" s="538"/>
      <c r="P21" s="539"/>
      <c r="Q21" s="539"/>
      <c r="R21" s="539"/>
      <c r="S21" s="539"/>
      <c r="T21" s="539"/>
      <c r="U21" s="539"/>
      <c r="V21" s="539"/>
      <c r="W21" s="539"/>
      <c r="X21" s="539"/>
      <c r="Y21" s="540"/>
    </row>
    <row r="22" spans="1:25" ht="15.75" thickBot="1" x14ac:dyDescent="0.3">
      <c r="A22" s="513"/>
      <c r="B22" s="66" t="s">
        <v>144</v>
      </c>
      <c r="C22" s="509" t="s">
        <v>46</v>
      </c>
      <c r="D22" s="510"/>
      <c r="E22" s="510"/>
      <c r="F22" s="510"/>
      <c r="G22" s="510"/>
      <c r="H22" s="511"/>
      <c r="J22" s="490"/>
      <c r="M22" s="170"/>
      <c r="N22" s="170"/>
      <c r="O22" s="538"/>
      <c r="P22" s="539"/>
      <c r="Q22" s="539"/>
      <c r="R22" s="539"/>
      <c r="S22" s="539"/>
      <c r="T22" s="539"/>
      <c r="U22" s="539"/>
      <c r="V22" s="539"/>
      <c r="W22" s="539"/>
      <c r="X22" s="539"/>
      <c r="Y22" s="540"/>
    </row>
    <row r="23" spans="1:25" ht="15.75" thickBot="1" x14ac:dyDescent="0.3">
      <c r="A23" s="513"/>
      <c r="B23" s="66" t="s">
        <v>145</v>
      </c>
      <c r="C23" s="509" t="s">
        <v>152</v>
      </c>
      <c r="D23" s="510"/>
      <c r="E23" s="510"/>
      <c r="F23" s="510"/>
      <c r="G23" s="510"/>
      <c r="H23" s="511"/>
      <c r="J23" s="490"/>
      <c r="O23" s="538"/>
      <c r="P23" s="539"/>
      <c r="Q23" s="539"/>
      <c r="R23" s="539"/>
      <c r="S23" s="539"/>
      <c r="T23" s="539"/>
      <c r="U23" s="539"/>
      <c r="V23" s="539"/>
      <c r="W23" s="539"/>
      <c r="X23" s="539"/>
      <c r="Y23" s="540"/>
    </row>
    <row r="24" spans="1:25" s="170" customFormat="1" ht="15.75" thickBot="1" x14ac:dyDescent="0.3">
      <c r="A24" s="513"/>
      <c r="B24" s="181" t="s">
        <v>341</v>
      </c>
      <c r="C24" s="509" t="s">
        <v>152</v>
      </c>
      <c r="D24" s="510"/>
      <c r="E24" s="510"/>
      <c r="F24" s="510"/>
      <c r="G24" s="510"/>
      <c r="H24" s="511"/>
      <c r="J24" s="490"/>
      <c r="O24" s="538"/>
      <c r="P24" s="539"/>
      <c r="Q24" s="539"/>
      <c r="R24" s="539"/>
      <c r="S24" s="539"/>
      <c r="T24" s="539"/>
      <c r="U24" s="539"/>
      <c r="V24" s="539"/>
      <c r="W24" s="539"/>
      <c r="X24" s="539"/>
      <c r="Y24" s="540"/>
    </row>
    <row r="25" spans="1:25" ht="15.75" thickBot="1" x14ac:dyDescent="0.3">
      <c r="A25" s="513"/>
      <c r="B25" s="65" t="s">
        <v>11</v>
      </c>
      <c r="C25" s="509"/>
      <c r="D25" s="510"/>
      <c r="E25" s="510"/>
      <c r="F25" s="510"/>
      <c r="G25" s="510"/>
      <c r="H25" s="511"/>
      <c r="J25" s="490"/>
      <c r="O25" s="538"/>
      <c r="P25" s="539"/>
      <c r="Q25" s="539"/>
      <c r="R25" s="539"/>
      <c r="S25" s="539"/>
      <c r="T25" s="539"/>
      <c r="U25" s="539"/>
      <c r="V25" s="539"/>
      <c r="W25" s="539"/>
      <c r="X25" s="539"/>
      <c r="Y25" s="540"/>
    </row>
    <row r="26" spans="1:25" ht="15.75" thickBot="1" x14ac:dyDescent="0.3">
      <c r="A26" s="513"/>
      <c r="B26" s="65" t="s">
        <v>218</v>
      </c>
      <c r="C26" s="509"/>
      <c r="D26" s="510"/>
      <c r="E26" s="510"/>
      <c r="F26" s="510"/>
      <c r="G26" s="510"/>
      <c r="H26" s="511"/>
      <c r="J26" s="490"/>
      <c r="O26" s="538"/>
      <c r="P26" s="539"/>
      <c r="Q26" s="539"/>
      <c r="R26" s="539"/>
      <c r="S26" s="539"/>
      <c r="T26" s="539"/>
      <c r="U26" s="539"/>
      <c r="V26" s="539"/>
      <c r="W26" s="539"/>
      <c r="X26" s="539"/>
      <c r="Y26" s="540"/>
    </row>
    <row r="27" spans="1:25" ht="15.75" thickBot="1" x14ac:dyDescent="0.3">
      <c r="A27" s="513"/>
      <c r="B27" s="65" t="s">
        <v>12</v>
      </c>
      <c r="C27" s="509"/>
      <c r="D27" s="510"/>
      <c r="E27" s="510"/>
      <c r="F27" s="510"/>
      <c r="G27" s="510"/>
      <c r="H27" s="511"/>
      <c r="J27" s="490"/>
      <c r="O27" s="541"/>
      <c r="P27" s="542"/>
      <c r="Q27" s="542"/>
      <c r="R27" s="542"/>
      <c r="S27" s="542"/>
      <c r="T27" s="542"/>
      <c r="U27" s="542"/>
      <c r="V27" s="542"/>
      <c r="W27" s="542"/>
      <c r="X27" s="542"/>
      <c r="Y27" s="543"/>
    </row>
    <row r="28" spans="1:25" ht="15" customHeight="1" thickBot="1" x14ac:dyDescent="0.3">
      <c r="A28" s="513"/>
      <c r="B28" s="65" t="s">
        <v>10</v>
      </c>
      <c r="C28" s="503"/>
      <c r="D28" s="504"/>
      <c r="E28" s="504"/>
      <c r="F28" s="504"/>
      <c r="G28" s="504"/>
      <c r="H28" s="505"/>
      <c r="J28" s="490"/>
    </row>
    <row r="29" spans="1:25" s="63" customFormat="1" ht="18.75" customHeight="1" thickBot="1" x14ac:dyDescent="0.3">
      <c r="A29" s="547"/>
      <c r="B29" s="65" t="s">
        <v>8</v>
      </c>
      <c r="C29" s="500"/>
      <c r="D29" s="501"/>
      <c r="E29" s="501"/>
      <c r="F29" s="501"/>
      <c r="G29" s="501"/>
      <c r="H29" s="502"/>
      <c r="J29" s="490"/>
      <c r="K29" s="170"/>
    </row>
    <row r="30" spans="1:25" ht="15.75" customHeight="1" thickBot="1" x14ac:dyDescent="0.3">
      <c r="A30" s="513"/>
      <c r="B30" s="51" t="s">
        <v>9</v>
      </c>
      <c r="C30" s="500"/>
      <c r="D30" s="501"/>
      <c r="E30" s="501"/>
      <c r="F30" s="501"/>
      <c r="G30" s="501"/>
      <c r="H30" s="502"/>
      <c r="J30" s="490"/>
    </row>
    <row r="31" spans="1:25" ht="15.75" customHeight="1" x14ac:dyDescent="0.25">
      <c r="A31" s="513"/>
      <c r="B31" s="498" t="s">
        <v>382</v>
      </c>
      <c r="C31" s="503"/>
      <c r="D31" s="504"/>
      <c r="E31" s="504"/>
      <c r="F31" s="504"/>
      <c r="G31" s="504"/>
      <c r="H31" s="505"/>
      <c r="J31" s="490"/>
      <c r="K31" s="533"/>
    </row>
    <row r="32" spans="1:25" ht="15.75" customHeight="1" thickBot="1" x14ac:dyDescent="0.3">
      <c r="A32" s="514"/>
      <c r="B32" s="499"/>
      <c r="C32" s="506"/>
      <c r="D32" s="507"/>
      <c r="E32" s="507"/>
      <c r="F32" s="507"/>
      <c r="G32" s="507"/>
      <c r="H32" s="508"/>
      <c r="J32" s="490"/>
      <c r="K32" s="533"/>
    </row>
    <row r="33" spans="1:11" ht="15.75" customHeight="1" thickBot="1" x14ac:dyDescent="0.3">
      <c r="A33" s="512" t="s">
        <v>13</v>
      </c>
      <c r="B33" s="12" t="s">
        <v>49</v>
      </c>
      <c r="C33" s="500"/>
      <c r="D33" s="501"/>
      <c r="E33" s="501"/>
      <c r="F33" s="501"/>
      <c r="G33" s="501"/>
      <c r="H33" s="502"/>
      <c r="J33" s="490"/>
    </row>
    <row r="34" spans="1:11" ht="15.75" thickBot="1" x14ac:dyDescent="0.3">
      <c r="A34" s="513"/>
      <c r="B34" s="12" t="s">
        <v>333</v>
      </c>
      <c r="C34" s="500"/>
      <c r="D34" s="501"/>
      <c r="E34" s="501"/>
      <c r="F34" s="501"/>
      <c r="G34" s="501"/>
      <c r="H34" s="502"/>
      <c r="J34" s="490"/>
    </row>
    <row r="35" spans="1:11" ht="15.75" customHeight="1" thickBot="1" x14ac:dyDescent="0.3">
      <c r="A35" s="513"/>
      <c r="B35" s="81" t="s">
        <v>146</v>
      </c>
      <c r="C35" s="534"/>
      <c r="D35" s="534"/>
      <c r="E35" s="534"/>
      <c r="F35" s="534"/>
      <c r="G35" s="534"/>
      <c r="H35" s="534"/>
      <c r="J35" s="490"/>
    </row>
    <row r="36" spans="1:11" ht="15.75" thickBot="1" x14ac:dyDescent="0.3">
      <c r="A36" s="513"/>
      <c r="B36" s="12" t="s">
        <v>9</v>
      </c>
      <c r="C36" s="500"/>
      <c r="D36" s="501"/>
      <c r="E36" s="501"/>
      <c r="F36" s="501"/>
      <c r="G36" s="501"/>
      <c r="H36" s="502"/>
      <c r="J36" s="490"/>
    </row>
    <row r="37" spans="1:11" ht="15.75" thickBot="1" x14ac:dyDescent="0.3">
      <c r="A37" s="514"/>
      <c r="B37" s="12" t="s">
        <v>15</v>
      </c>
      <c r="C37" s="500"/>
      <c r="D37" s="501"/>
      <c r="E37" s="501"/>
      <c r="F37" s="501"/>
      <c r="G37" s="501"/>
      <c r="H37" s="502"/>
      <c r="J37" s="490"/>
    </row>
    <row r="38" spans="1:11" ht="15.75" customHeight="1" thickBot="1" x14ac:dyDescent="0.3">
      <c r="A38" s="512" t="s">
        <v>16</v>
      </c>
      <c r="B38" s="12" t="s">
        <v>49</v>
      </c>
      <c r="C38" s="500"/>
      <c r="D38" s="501"/>
      <c r="E38" s="501"/>
      <c r="F38" s="501"/>
      <c r="G38" s="501"/>
      <c r="H38" s="502"/>
      <c r="J38" s="490"/>
    </row>
    <row r="39" spans="1:11" ht="15.75" thickBot="1" x14ac:dyDescent="0.3">
      <c r="A39" s="513"/>
      <c r="B39" s="12" t="s">
        <v>333</v>
      </c>
      <c r="C39" s="500"/>
      <c r="D39" s="501"/>
      <c r="E39" s="501"/>
      <c r="F39" s="501"/>
      <c r="G39" s="501"/>
      <c r="H39" s="502"/>
      <c r="J39" s="490"/>
    </row>
    <row r="40" spans="1:11" ht="15.75" customHeight="1" thickBot="1" x14ac:dyDescent="0.3">
      <c r="A40" s="513"/>
      <c r="B40" s="81" t="s">
        <v>14</v>
      </c>
      <c r="C40" s="534">
        <f>C31</f>
        <v>0</v>
      </c>
      <c r="D40" s="534"/>
      <c r="E40" s="534"/>
      <c r="F40" s="534"/>
      <c r="G40" s="534"/>
      <c r="H40" s="534"/>
      <c r="J40" s="490"/>
    </row>
    <row r="41" spans="1:11" ht="15.75" thickBot="1" x14ac:dyDescent="0.3">
      <c r="A41" s="513"/>
      <c r="B41" s="77" t="s">
        <v>9</v>
      </c>
      <c r="C41" s="500"/>
      <c r="D41" s="501"/>
      <c r="E41" s="501"/>
      <c r="F41" s="501"/>
      <c r="G41" s="501"/>
      <c r="H41" s="502"/>
      <c r="J41" s="490"/>
    </row>
    <row r="42" spans="1:11" ht="15.75" thickBot="1" x14ac:dyDescent="0.3">
      <c r="A42" s="514"/>
      <c r="B42" s="12" t="s">
        <v>15</v>
      </c>
      <c r="C42" s="500"/>
      <c r="D42" s="501"/>
      <c r="E42" s="501"/>
      <c r="F42" s="501"/>
      <c r="G42" s="501"/>
      <c r="H42" s="502"/>
      <c r="J42" s="490"/>
    </row>
    <row r="43" spans="1:11" ht="15.75" customHeight="1" thickBot="1" x14ac:dyDescent="0.3">
      <c r="A43" s="512" t="s">
        <v>17</v>
      </c>
      <c r="B43" s="12" t="s">
        <v>49</v>
      </c>
      <c r="C43" s="500">
        <f>C33</f>
        <v>0</v>
      </c>
      <c r="D43" s="501"/>
      <c r="E43" s="501"/>
      <c r="F43" s="501"/>
      <c r="G43" s="501"/>
      <c r="H43" s="502"/>
      <c r="J43" s="490"/>
    </row>
    <row r="44" spans="1:11" s="63" customFormat="1" ht="15.75" customHeight="1" thickBot="1" x14ac:dyDescent="0.3">
      <c r="A44" s="513"/>
      <c r="B44" s="12" t="s">
        <v>58</v>
      </c>
      <c r="C44" s="500"/>
      <c r="D44" s="501"/>
      <c r="E44" s="501"/>
      <c r="F44" s="501"/>
      <c r="G44" s="501"/>
      <c r="H44" s="502"/>
      <c r="J44" s="490"/>
      <c r="K44" s="170"/>
    </row>
    <row r="45" spans="1:11" ht="15.75" thickBot="1" x14ac:dyDescent="0.3">
      <c r="A45" s="513"/>
      <c r="B45" s="12" t="s">
        <v>333</v>
      </c>
      <c r="C45" s="500"/>
      <c r="D45" s="501"/>
      <c r="E45" s="501"/>
      <c r="F45" s="501"/>
      <c r="G45" s="501"/>
      <c r="H45" s="502"/>
      <c r="J45" s="490"/>
    </row>
    <row r="46" spans="1:11" ht="15.75" customHeight="1" x14ac:dyDescent="0.25">
      <c r="A46" s="513"/>
      <c r="B46" s="498" t="s">
        <v>146</v>
      </c>
      <c r="C46" s="503">
        <f>C31</f>
        <v>0</v>
      </c>
      <c r="D46" s="504"/>
      <c r="E46" s="504"/>
      <c r="F46" s="504"/>
      <c r="G46" s="504"/>
      <c r="H46" s="505"/>
      <c r="J46" s="490"/>
      <c r="K46" s="533"/>
    </row>
    <row r="47" spans="1:11" ht="15.75" thickBot="1" x14ac:dyDescent="0.3">
      <c r="A47" s="513"/>
      <c r="B47" s="499"/>
      <c r="C47" s="506"/>
      <c r="D47" s="507"/>
      <c r="E47" s="507"/>
      <c r="F47" s="507"/>
      <c r="G47" s="507"/>
      <c r="H47" s="508"/>
      <c r="J47" s="490"/>
      <c r="K47" s="533"/>
    </row>
    <row r="48" spans="1:11" s="63" customFormat="1" ht="15" customHeight="1" x14ac:dyDescent="0.25">
      <c r="A48" s="513"/>
      <c r="B48" s="498" t="s">
        <v>337</v>
      </c>
      <c r="C48" s="491">
        <f>C46</f>
        <v>0</v>
      </c>
      <c r="D48" s="492"/>
      <c r="E48" s="492"/>
      <c r="F48" s="492"/>
      <c r="G48" s="492"/>
      <c r="H48" s="493"/>
      <c r="J48" s="490"/>
      <c r="K48" s="533"/>
    </row>
    <row r="49" spans="1:26" s="63" customFormat="1" ht="15.75" thickBot="1" x14ac:dyDescent="0.3">
      <c r="A49" s="513"/>
      <c r="B49" s="499"/>
      <c r="C49" s="494"/>
      <c r="D49" s="495"/>
      <c r="E49" s="495"/>
      <c r="F49" s="495"/>
      <c r="G49" s="495"/>
      <c r="H49" s="496"/>
      <c r="J49" s="490"/>
      <c r="K49" s="533"/>
    </row>
    <row r="50" spans="1:26" s="63" customFormat="1" ht="15.75" thickBot="1" x14ac:dyDescent="0.3">
      <c r="A50" s="513"/>
      <c r="B50" s="12" t="s">
        <v>9</v>
      </c>
      <c r="C50" s="500"/>
      <c r="D50" s="501"/>
      <c r="E50" s="501"/>
      <c r="F50" s="501"/>
      <c r="G50" s="501"/>
      <c r="H50" s="502"/>
      <c r="J50" s="490"/>
      <c r="K50" s="170"/>
    </row>
    <row r="51" spans="1:26" s="63" customFormat="1" ht="15.75" thickBot="1" x14ac:dyDescent="0.3">
      <c r="A51" s="513"/>
      <c r="B51" s="12" t="s">
        <v>15</v>
      </c>
      <c r="C51" s="500"/>
      <c r="D51" s="501"/>
      <c r="E51" s="501"/>
      <c r="F51" s="501"/>
      <c r="G51" s="501"/>
      <c r="H51" s="502"/>
      <c r="J51" s="490"/>
      <c r="K51" s="170"/>
    </row>
    <row r="52" spans="1:26" s="63" customFormat="1" ht="15.75" thickBot="1" x14ac:dyDescent="0.3">
      <c r="A52" s="513"/>
      <c r="B52" s="109" t="s">
        <v>219</v>
      </c>
      <c r="C52" s="509"/>
      <c r="D52" s="510"/>
      <c r="E52" s="510"/>
      <c r="F52" s="510"/>
      <c r="G52" s="510"/>
      <c r="H52" s="511"/>
      <c r="J52" s="490"/>
      <c r="K52" s="170"/>
    </row>
    <row r="53" spans="1:26" s="63" customFormat="1" ht="16.5" thickBot="1" x14ac:dyDescent="0.3">
      <c r="A53" s="110" t="str">
        <f>""&amp;'Pansiyon Bilgileri'!D7&amp;" yılı"</f>
        <v>2023 yılı</v>
      </c>
      <c r="B53" s="74" t="s">
        <v>195</v>
      </c>
      <c r="C53" s="487" t="s">
        <v>421</v>
      </c>
      <c r="D53" s="488"/>
      <c r="E53" s="488"/>
      <c r="F53" s="488" t="str">
        <f>IF(C20=L20,'2-Maddi Durum Beyan (Ek-1)'!E27,"")</f>
        <v>Uygun</v>
      </c>
      <c r="G53" s="488"/>
      <c r="H53" s="489"/>
      <c r="J53" s="490"/>
      <c r="K53" s="170"/>
      <c r="N53" s="515" t="s">
        <v>389</v>
      </c>
      <c r="O53" s="515"/>
      <c r="P53" s="515"/>
      <c r="Q53" s="515"/>
      <c r="R53" s="515"/>
      <c r="S53" s="515"/>
      <c r="T53" s="515"/>
      <c r="U53" s="515"/>
      <c r="V53" s="515"/>
      <c r="W53" s="515"/>
      <c r="X53" s="515"/>
      <c r="Y53" s="515"/>
      <c r="Z53" s="515"/>
    </row>
    <row r="54" spans="1:26" ht="15" customHeight="1" x14ac:dyDescent="0.25">
      <c r="A54" s="497" t="s">
        <v>346</v>
      </c>
      <c r="B54" s="497"/>
      <c r="C54" s="497"/>
      <c r="D54" s="497"/>
      <c r="E54" s="497"/>
      <c r="F54" s="497"/>
      <c r="G54" s="497"/>
      <c r="H54" s="497"/>
      <c r="J54" s="490"/>
    </row>
    <row r="55" spans="1:26" s="170" customFormat="1" ht="18" customHeight="1" x14ac:dyDescent="0.35">
      <c r="A55" s="248"/>
      <c r="B55" s="309" t="s">
        <v>405</v>
      </c>
      <c r="C55" s="248"/>
      <c r="D55" s="248"/>
      <c r="E55" s="253" t="s">
        <v>374</v>
      </c>
      <c r="F55" s="248"/>
      <c r="G55" s="248"/>
      <c r="H55" s="248"/>
      <c r="J55" s="247"/>
    </row>
    <row r="56" spans="1:26" s="170" customFormat="1" ht="15" customHeight="1" x14ac:dyDescent="0.25">
      <c r="A56" s="236" t="s">
        <v>34</v>
      </c>
      <c r="B56" s="245" t="s">
        <v>373</v>
      </c>
      <c r="C56" s="234"/>
      <c r="D56" s="236" t="s">
        <v>34</v>
      </c>
      <c r="E56" s="246" t="s">
        <v>349</v>
      </c>
      <c r="F56" s="234"/>
      <c r="G56" s="234"/>
      <c r="H56" s="234"/>
      <c r="J56" s="218"/>
    </row>
    <row r="57" spans="1:26" s="170" customFormat="1" ht="15" customHeight="1" x14ac:dyDescent="0.25">
      <c r="A57" s="236" t="s">
        <v>35</v>
      </c>
      <c r="B57" s="246" t="s">
        <v>352</v>
      </c>
      <c r="C57" s="234"/>
      <c r="D57" s="236" t="s">
        <v>35</v>
      </c>
      <c r="E57" s="246" t="s">
        <v>352</v>
      </c>
      <c r="F57" s="234"/>
      <c r="G57" s="234"/>
      <c r="H57" s="234"/>
      <c r="J57" s="218"/>
    </row>
    <row r="58" spans="1:26" s="170" customFormat="1" ht="15" customHeight="1" x14ac:dyDescent="0.25">
      <c r="A58" s="236" t="s">
        <v>36</v>
      </c>
      <c r="B58" s="245" t="s">
        <v>347</v>
      </c>
      <c r="C58" s="234"/>
      <c r="D58" s="236" t="s">
        <v>36</v>
      </c>
      <c r="E58" s="245" t="s">
        <v>348</v>
      </c>
      <c r="F58" s="234"/>
      <c r="G58" s="234"/>
      <c r="H58" s="234"/>
      <c r="J58" s="218"/>
    </row>
    <row r="59" spans="1:26" s="170" customFormat="1" ht="15" customHeight="1" x14ac:dyDescent="0.25">
      <c r="A59" s="236" t="s">
        <v>37</v>
      </c>
      <c r="B59" s="245" t="s">
        <v>348</v>
      </c>
      <c r="C59" s="234"/>
      <c r="D59" s="234"/>
      <c r="E59" s="234"/>
      <c r="F59" s="234"/>
      <c r="G59" s="234"/>
      <c r="H59" s="234"/>
      <c r="J59" s="218"/>
      <c r="L59" s="237"/>
    </row>
    <row r="60" spans="1:26" s="170" customFormat="1" ht="15" customHeight="1" x14ac:dyDescent="0.25">
      <c r="A60" s="236" t="s">
        <v>38</v>
      </c>
      <c r="B60" s="245" t="s">
        <v>410</v>
      </c>
      <c r="C60" s="234"/>
      <c r="D60" s="234"/>
      <c r="E60" s="517" t="s">
        <v>345</v>
      </c>
      <c r="F60" s="517"/>
      <c r="G60" s="517"/>
      <c r="H60" s="517"/>
      <c r="J60" s="218"/>
    </row>
    <row r="61" spans="1:26" s="170" customFormat="1" ht="15" customHeight="1" x14ac:dyDescent="0.25">
      <c r="A61" s="516" t="s">
        <v>344</v>
      </c>
      <c r="B61" s="516"/>
      <c r="C61" s="516"/>
      <c r="D61" s="516"/>
      <c r="E61" s="518" t="s">
        <v>424</v>
      </c>
      <c r="F61" s="519"/>
      <c r="G61" s="519"/>
      <c r="H61" s="519"/>
      <c r="J61" s="218"/>
    </row>
    <row r="62" spans="1:26" x14ac:dyDescent="0.25">
      <c r="A62" s="55"/>
      <c r="B62" s="55"/>
      <c r="C62" s="55"/>
      <c r="D62" s="55"/>
      <c r="E62" s="235"/>
      <c r="F62" s="235"/>
      <c r="G62" s="235"/>
      <c r="H62" s="235"/>
      <c r="J62" s="490"/>
    </row>
    <row r="63" spans="1:26" x14ac:dyDescent="0.25">
      <c r="A63" s="517" t="str">
        <f>'Pansiyon Bilgileri'!D6</f>
        <v>Güller ELDEMİR</v>
      </c>
      <c r="B63" s="517"/>
      <c r="C63" s="517"/>
      <c r="D63" s="517"/>
      <c r="E63" s="235"/>
      <c r="F63" s="235"/>
      <c r="G63" s="235"/>
      <c r="H63" s="235"/>
      <c r="J63" s="490"/>
    </row>
    <row r="64" spans="1:26" x14ac:dyDescent="0.25">
      <c r="A64" s="517" t="s">
        <v>182</v>
      </c>
      <c r="B64" s="517"/>
      <c r="C64" s="517"/>
      <c r="D64" s="517"/>
      <c r="E64" s="486" t="s">
        <v>423</v>
      </c>
      <c r="F64" s="486"/>
      <c r="G64" s="486"/>
      <c r="H64" s="486"/>
      <c r="J64" s="490"/>
    </row>
    <row r="65" spans="1:10" x14ac:dyDescent="0.25">
      <c r="A65" s="170"/>
      <c r="B65" s="170"/>
      <c r="C65" s="170"/>
      <c r="D65" s="170"/>
      <c r="E65" s="486" t="s">
        <v>142</v>
      </c>
      <c r="F65" s="486"/>
      <c r="G65" s="486"/>
      <c r="H65" s="486"/>
      <c r="J65" s="490"/>
    </row>
    <row r="66" spans="1:10" x14ac:dyDescent="0.25">
      <c r="A66" s="55"/>
      <c r="B66" s="55"/>
      <c r="C66" s="55"/>
      <c r="D66" s="55"/>
      <c r="J66" s="490"/>
    </row>
    <row r="67" spans="1:10" ht="30" customHeight="1" x14ac:dyDescent="0.25">
      <c r="A67" s="219"/>
      <c r="B67" s="219"/>
      <c r="C67" s="219"/>
      <c r="D67" s="219"/>
      <c r="J67" s="490"/>
    </row>
    <row r="68" spans="1:10" x14ac:dyDescent="0.25">
      <c r="A68" s="170"/>
      <c r="B68" s="170"/>
      <c r="C68" s="170"/>
      <c r="D68" s="170"/>
      <c r="J68" s="490"/>
    </row>
    <row r="69" spans="1:10" x14ac:dyDescent="0.25">
      <c r="J69" s="490"/>
    </row>
    <row r="70" spans="1:10" x14ac:dyDescent="0.25">
      <c r="J70" s="490"/>
    </row>
    <row r="71" spans="1:10" x14ac:dyDescent="0.25">
      <c r="J71" s="490"/>
    </row>
    <row r="72" spans="1:10" x14ac:dyDescent="0.25">
      <c r="J72" s="490"/>
    </row>
    <row r="73" spans="1:10" x14ac:dyDescent="0.25">
      <c r="J73" s="490"/>
    </row>
    <row r="74" spans="1:10" x14ac:dyDescent="0.25">
      <c r="J74" s="490"/>
    </row>
    <row r="75" spans="1:10" x14ac:dyDescent="0.25">
      <c r="J75" s="490"/>
    </row>
    <row r="76" spans="1:10" x14ac:dyDescent="0.25">
      <c r="J76" s="490"/>
    </row>
    <row r="77" spans="1:10" x14ac:dyDescent="0.25">
      <c r="J77" s="490"/>
    </row>
    <row r="78" spans="1:10" x14ac:dyDescent="0.25">
      <c r="J78" s="490"/>
    </row>
    <row r="79" spans="1:10" x14ac:dyDescent="0.25">
      <c r="J79" s="490"/>
    </row>
    <row r="80" spans="1:10" x14ac:dyDescent="0.25">
      <c r="J80" s="490"/>
    </row>
  </sheetData>
  <sheetProtection formatCells="0" formatColumns="0" formatRows="0" insertColumns="0" insertRows="0" insertHyperlinks="0" deleteColumns="0" deleteRows="0" sort="0" autoFilter="0" pivotTables="0"/>
  <mergeCells count="74">
    <mergeCell ref="O3:Y27"/>
    <mergeCell ref="A3:H3"/>
    <mergeCell ref="A4:H7"/>
    <mergeCell ref="A8:H8"/>
    <mergeCell ref="A14:A32"/>
    <mergeCell ref="C14:H14"/>
    <mergeCell ref="C21:H21"/>
    <mergeCell ref="C22:H22"/>
    <mergeCell ref="C23:H23"/>
    <mergeCell ref="C25:H25"/>
    <mergeCell ref="C26:H26"/>
    <mergeCell ref="C19:H19"/>
    <mergeCell ref="C30:H30"/>
    <mergeCell ref="C31:H32"/>
    <mergeCell ref="C18:E18"/>
    <mergeCell ref="F18:H18"/>
    <mergeCell ref="K31:K32"/>
    <mergeCell ref="K46:K47"/>
    <mergeCell ref="K48:K49"/>
    <mergeCell ref="C41:H41"/>
    <mergeCell ref="C40:H40"/>
    <mergeCell ref="J14:J35"/>
    <mergeCell ref="C15:H15"/>
    <mergeCell ref="C35:H35"/>
    <mergeCell ref="C27:H27"/>
    <mergeCell ref="C16:F16"/>
    <mergeCell ref="C34:H34"/>
    <mergeCell ref="C37:H37"/>
    <mergeCell ref="C36:H36"/>
    <mergeCell ref="C42:H42"/>
    <mergeCell ref="C33:H33"/>
    <mergeCell ref="C43:H43"/>
    <mergeCell ref="A2:H2"/>
    <mergeCell ref="A38:A42"/>
    <mergeCell ref="C38:H38"/>
    <mergeCell ref="C39:H39"/>
    <mergeCell ref="C11:H11"/>
    <mergeCell ref="C12:H12"/>
    <mergeCell ref="C13:H13"/>
    <mergeCell ref="C20:H20"/>
    <mergeCell ref="C9:H9"/>
    <mergeCell ref="C10:H10"/>
    <mergeCell ref="C24:H24"/>
    <mergeCell ref="C17:E17"/>
    <mergeCell ref="F17:H17"/>
    <mergeCell ref="B31:B32"/>
    <mergeCell ref="C28:H28"/>
    <mergeCell ref="C29:H29"/>
    <mergeCell ref="C50:H50"/>
    <mergeCell ref="C51:H51"/>
    <mergeCell ref="C44:H44"/>
    <mergeCell ref="N53:Z53"/>
    <mergeCell ref="E64:H64"/>
    <mergeCell ref="A61:D61"/>
    <mergeCell ref="A63:D63"/>
    <mergeCell ref="A64:D64"/>
    <mergeCell ref="E60:H60"/>
    <mergeCell ref="E61:H61"/>
    <mergeCell ref="A1:G1"/>
    <mergeCell ref="O2:Y2"/>
    <mergeCell ref="E65:H65"/>
    <mergeCell ref="C53:E53"/>
    <mergeCell ref="F53:H53"/>
    <mergeCell ref="J62:J80"/>
    <mergeCell ref="J36:J54"/>
    <mergeCell ref="C48:H49"/>
    <mergeCell ref="A54:H54"/>
    <mergeCell ref="B46:B47"/>
    <mergeCell ref="C45:H45"/>
    <mergeCell ref="C46:H47"/>
    <mergeCell ref="C52:H52"/>
    <mergeCell ref="A33:A37"/>
    <mergeCell ref="A43:A52"/>
    <mergeCell ref="B48:B49"/>
  </mergeCells>
  <phoneticPr fontId="73" type="noConversion"/>
  <dataValidations count="8">
    <dataValidation type="list" allowBlank="1" showInputMessage="1" showErrorMessage="1" promptTitle="İzin" prompt="Her Hafta;15 günde bir; Ayda bir" sqref="C21:H21">
      <formula1>"Okul idaresinin uygun gördüğü zaman"</formula1>
    </dataValidation>
    <dataValidation type="list" allowBlank="1" showInputMessage="1" showErrorMessage="1" sqref="C22:H22">
      <formula1>"Her Hafta, 15 günde bir, Ayda bir"</formula1>
    </dataValidation>
    <dataValidation type="list" allowBlank="1" showInputMessage="1" showErrorMessage="1" sqref="C23:C24 D23:H23">
      <formula1>"Kendisi gelebilir, Öğrenci Velisi Alacak"</formula1>
    </dataValidation>
    <dataValidation type="list" allowBlank="1" showInputMessage="1" showErrorMessage="1" sqref="C25:H25">
      <formula1>"Var, Yok"</formula1>
    </dataValidation>
    <dataValidation type="list" allowBlank="1" showInputMessage="1" showErrorMessage="1" sqref="C27:H27">
      <formula1>"SGK,Diğer"</formula1>
    </dataValidation>
    <dataValidation type="list" allowBlank="1" showInputMessage="1" showErrorMessage="1" sqref="C28:H28">
      <formula1>"?,A Rh(+),B Rh(+),AB Rh(+), 0 Rh(+),A Rh(-),B Rh(-),AB Rh(-), 0 Rh(-)"</formula1>
    </dataValidation>
    <dataValidation type="list" allowBlank="1" showInputMessage="1" showErrorMessage="1" sqref="C20:H20">
      <formula1>"Devlet PARASIZ Yatılı, Devlet PARALI Yatılı,?"</formula1>
    </dataValidation>
    <dataValidation type="list" allowBlank="1" showInputMessage="1" showErrorMessage="1" sqref="H16">
      <formula1>"K,E,?"</formula1>
    </dataValidation>
  </dataValidations>
  <printOptions horizontalCentered="1"/>
  <pageMargins left="0.11811023622047245" right="0" top="0.15748031496062992" bottom="0.15748031496062992" header="0.31496062992125984" footer="0.31496062992125984"/>
  <pageSetup paperSize="9" scale="80" orientation="portrait" r:id="rId1"/>
  <ignoredErrors>
    <ignoredError sqref="C46 C4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L40" sqref="L40"/>
    </sheetView>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rgb="FF92D050"/>
    <pageSetUpPr fitToPage="1"/>
  </sheetPr>
  <dimension ref="A1:X50"/>
  <sheetViews>
    <sheetView workbookViewId="0">
      <selection activeCell="F62" sqref="F62"/>
    </sheetView>
  </sheetViews>
  <sheetFormatPr defaultColWidth="9.140625" defaultRowHeight="15" x14ac:dyDescent="0.25"/>
  <cols>
    <col min="1" max="1" width="10" style="141" customWidth="1"/>
    <col min="2" max="2" width="3.7109375" style="217" customWidth="1"/>
    <col min="3" max="3" width="51.5703125" style="141" customWidth="1"/>
    <col min="4" max="4" width="22.140625" style="141" customWidth="1"/>
    <col min="5" max="5" width="20.28515625" style="141" customWidth="1"/>
    <col min="6" max="6" width="12.28515625" style="141" customWidth="1"/>
    <col min="7" max="7" width="5.140625" style="141" customWidth="1"/>
    <col min="8" max="8" width="2.5703125" style="141" bestFit="1" customWidth="1"/>
    <col min="9" max="9" width="0" style="141" hidden="1" customWidth="1"/>
    <col min="10" max="10" width="22" style="141" bestFit="1" customWidth="1"/>
    <col min="11" max="11" width="9.140625" style="141"/>
    <col min="12" max="12" width="15" style="141" customWidth="1"/>
    <col min="13" max="13" width="4.5703125" style="141" customWidth="1"/>
    <col min="14" max="14" width="14.5703125" style="141" customWidth="1"/>
    <col min="15" max="15" width="9.140625" style="141"/>
    <col min="16" max="16" width="16.7109375" style="141" customWidth="1"/>
    <col min="17" max="24" width="6.5703125" style="141" customWidth="1"/>
    <col min="25" max="16384" width="9.140625" style="141"/>
  </cols>
  <sheetData>
    <row r="1" spans="1:23" s="217" customFormat="1" ht="15" customHeight="1" x14ac:dyDescent="0.25">
      <c r="J1" s="574" t="s">
        <v>398</v>
      </c>
      <c r="K1" s="574"/>
      <c r="L1" s="574"/>
      <c r="M1" s="574"/>
      <c r="N1" s="574"/>
      <c r="O1" s="574"/>
      <c r="P1" s="574"/>
    </row>
    <row r="2" spans="1:23" ht="28.5" x14ac:dyDescent="0.45">
      <c r="F2" s="312">
        <v>2</v>
      </c>
      <c r="J2" s="574"/>
      <c r="K2" s="574"/>
      <c r="L2" s="574"/>
      <c r="M2" s="574"/>
      <c r="N2" s="574"/>
      <c r="O2" s="574"/>
      <c r="P2" s="574"/>
    </row>
    <row r="3" spans="1:23" s="142" customFormat="1" ht="15" customHeight="1" x14ac:dyDescent="0.25">
      <c r="A3" s="559" t="s">
        <v>316</v>
      </c>
      <c r="B3" s="559"/>
      <c r="C3" s="559"/>
      <c r="D3" s="559"/>
      <c r="E3" s="559"/>
      <c r="F3" s="559"/>
      <c r="J3" s="574"/>
      <c r="K3" s="574"/>
      <c r="L3" s="574"/>
      <c r="M3" s="574"/>
      <c r="N3" s="574"/>
      <c r="O3" s="574"/>
      <c r="P3" s="574"/>
    </row>
    <row r="4" spans="1:23" ht="15.75" thickBot="1" x14ac:dyDescent="0.3">
      <c r="A4" s="180"/>
      <c r="B4" s="180"/>
      <c r="C4" s="605" t="s">
        <v>402</v>
      </c>
      <c r="D4" s="605"/>
      <c r="E4" s="605"/>
      <c r="F4" s="605"/>
      <c r="G4" s="143"/>
    </row>
    <row r="5" spans="1:23" ht="20.25" customHeight="1" x14ac:dyDescent="0.25">
      <c r="A5" s="554" t="s">
        <v>18</v>
      </c>
      <c r="B5" s="552" t="s">
        <v>334</v>
      </c>
      <c r="C5" s="553"/>
      <c r="D5" s="606">
        <f>'1-Pans Müracaat Dilekçesi'!C11</f>
        <v>0</v>
      </c>
      <c r="E5" s="607"/>
      <c r="F5" s="608"/>
      <c r="G5" s="143"/>
      <c r="J5" s="563" t="s">
        <v>394</v>
      </c>
      <c r="K5" s="564"/>
      <c r="L5" s="564"/>
      <c r="M5" s="564"/>
      <c r="N5" s="564"/>
      <c r="O5" s="564"/>
      <c r="P5" s="565"/>
      <c r="Q5" s="575" t="s">
        <v>276</v>
      </c>
      <c r="R5" s="576"/>
      <c r="S5" s="576"/>
      <c r="T5" s="576"/>
      <c r="U5" s="576"/>
      <c r="V5" s="576"/>
      <c r="W5" s="577"/>
    </row>
    <row r="6" spans="1:23" ht="20.25" customHeight="1" x14ac:dyDescent="0.25">
      <c r="A6" s="555"/>
      <c r="B6" s="614" t="s">
        <v>335</v>
      </c>
      <c r="C6" s="615"/>
      <c r="D6" s="609">
        <f>'1-Pans Müracaat Dilekçesi'!C12</f>
        <v>0</v>
      </c>
      <c r="E6" s="610"/>
      <c r="F6" s="611"/>
      <c r="G6" s="143"/>
      <c r="J6" s="566"/>
      <c r="K6" s="567"/>
      <c r="L6" s="567"/>
      <c r="M6" s="567"/>
      <c r="N6" s="567"/>
      <c r="O6" s="567"/>
      <c r="P6" s="568"/>
      <c r="Q6" s="578"/>
      <c r="R6" s="579"/>
      <c r="S6" s="579"/>
      <c r="T6" s="579"/>
      <c r="U6" s="579"/>
      <c r="V6" s="579"/>
      <c r="W6" s="580"/>
    </row>
    <row r="7" spans="1:23" ht="20.25" customHeight="1" x14ac:dyDescent="0.25">
      <c r="A7" s="555"/>
      <c r="B7" s="614" t="s">
        <v>336</v>
      </c>
      <c r="C7" s="615"/>
      <c r="D7" s="630">
        <f>'1-Pans Müracaat Dilekçesi'!C48</f>
        <v>0</v>
      </c>
      <c r="E7" s="631"/>
      <c r="F7" s="632"/>
      <c r="G7" s="143"/>
      <c r="J7" s="566"/>
      <c r="K7" s="567"/>
      <c r="L7" s="567"/>
      <c r="M7" s="567"/>
      <c r="N7" s="567"/>
      <c r="O7" s="567"/>
      <c r="P7" s="568"/>
      <c r="Q7" s="578"/>
      <c r="R7" s="579"/>
      <c r="S7" s="579"/>
      <c r="T7" s="579"/>
      <c r="U7" s="579"/>
      <c r="V7" s="579"/>
      <c r="W7" s="580"/>
    </row>
    <row r="8" spans="1:23" ht="20.25" customHeight="1" thickBot="1" x14ac:dyDescent="0.3">
      <c r="A8" s="555"/>
      <c r="B8" s="653" t="s">
        <v>272</v>
      </c>
      <c r="C8" s="654"/>
      <c r="D8" s="635">
        <f>L10+P10</f>
        <v>1</v>
      </c>
      <c r="E8" s="636"/>
      <c r="F8" s="637"/>
      <c r="G8" s="143"/>
      <c r="H8" s="144">
        <v>37</v>
      </c>
      <c r="J8" s="569"/>
      <c r="K8" s="570"/>
      <c r="L8" s="570"/>
      <c r="M8" s="570"/>
      <c r="N8" s="570"/>
      <c r="O8" s="570"/>
      <c r="P8" s="571"/>
      <c r="Q8" s="578"/>
      <c r="R8" s="579"/>
      <c r="S8" s="579"/>
      <c r="T8" s="579"/>
      <c r="U8" s="579"/>
      <c r="V8" s="579"/>
      <c r="W8" s="580"/>
    </row>
    <row r="9" spans="1:23" ht="47.25" customHeight="1" x14ac:dyDescent="0.3">
      <c r="A9" s="555"/>
      <c r="B9" s="661" t="str">
        <f>"    Serbest meslek sahibi ise; vergi dairesinin adı, adresi ve hesap numarasını belirtilen, basit ya da gerçek usulde vergiye bağlı olan mükelleflerin "&amp;'Pansiyon Bilgileri'!D7&amp;" yılına ait gelir vergisi matrahını gösterir belge. (Fert başı en fazla :"&amp;'Pansiyon Bilgileri'!F28&amp;"TL) /   Ücretli veya maaşlı çalışıyor ise;muhasebe birimi veya ilgili kişi, kurum veya kuruluşlardan alınacak aylar itibariyle "&amp;'Pansiyon Bilgileri'!D7&amp;" yılına ait 12 aylık toplam geliri gösteren belge. Gelirin 12 ayıl bulunmaması halinde son aylık gelir esas alınarak 12 ay üzerinden yıllık hesaplama yapılacaktır.) "</f>
        <v xml:space="preserve">    Serbest meslek sahibi ise; vergi dairesinin adı, adresi ve hesap numarasını belirtilen, basit ya da gerçek usulde vergiye bağlı olan mükelleflerin 2023 yılına ait gelir vergisi matrahını gösterir belge. (Fert başı en fazla :111600TL) /   Ücretli veya maaşlı çalışıyor ise;muhasebe birimi veya ilgili kişi, kurum veya kuruluşlardan alınacak aylar itibariyle 2023 yılına ait 12 aylık toplam geliri gösteren belge. Gelirin 12 ayıl bulunmaması halinde son aylık gelir esas alınarak 12 ay üzerinden yıllık hesaplama yapılacaktır.) </v>
      </c>
      <c r="C9" s="662"/>
      <c r="D9" s="638"/>
      <c r="E9" s="639"/>
      <c r="F9" s="640"/>
      <c r="J9" s="584" t="s">
        <v>298</v>
      </c>
      <c r="K9" s="585"/>
      <c r="L9" s="586"/>
      <c r="M9" s="160"/>
      <c r="N9" s="584" t="s">
        <v>299</v>
      </c>
      <c r="O9" s="585"/>
      <c r="P9" s="587"/>
      <c r="Q9" s="578"/>
      <c r="R9" s="579"/>
      <c r="S9" s="579"/>
      <c r="T9" s="579"/>
      <c r="U9" s="579"/>
      <c r="V9" s="579"/>
      <c r="W9" s="580"/>
    </row>
    <row r="10" spans="1:23" ht="33.75" customHeight="1" x14ac:dyDescent="0.25">
      <c r="A10" s="555"/>
      <c r="B10" s="665"/>
      <c r="C10" s="666"/>
      <c r="D10" s="638"/>
      <c r="E10" s="639"/>
      <c r="F10" s="640"/>
      <c r="J10" s="146" t="s">
        <v>269</v>
      </c>
      <c r="K10" s="147"/>
      <c r="L10" s="210">
        <f>SUM(L12:L23)</f>
        <v>1</v>
      </c>
      <c r="M10" s="148"/>
      <c r="N10" s="146" t="s">
        <v>269</v>
      </c>
      <c r="O10" s="147"/>
      <c r="P10" s="210">
        <f>SUM(P12:P23)</f>
        <v>0</v>
      </c>
      <c r="Q10" s="578"/>
      <c r="R10" s="579"/>
      <c r="S10" s="579"/>
      <c r="T10" s="579"/>
      <c r="U10" s="579"/>
      <c r="V10" s="579"/>
      <c r="W10" s="580"/>
    </row>
    <row r="11" spans="1:23" ht="33.75" customHeight="1" x14ac:dyDescent="0.25">
      <c r="A11" s="555"/>
      <c r="B11" s="663"/>
      <c r="C11" s="664"/>
      <c r="D11" s="641"/>
      <c r="E11" s="642"/>
      <c r="F11" s="643"/>
      <c r="H11" s="572"/>
      <c r="I11" s="573"/>
      <c r="J11" s="149"/>
      <c r="K11" s="150">
        <f>K12</f>
        <v>2023</v>
      </c>
      <c r="L11" s="149" t="s">
        <v>268</v>
      </c>
      <c r="M11" s="145"/>
      <c r="N11" s="149" t="str">
        <f>J10</f>
        <v>Toplam Geliri</v>
      </c>
      <c r="O11" s="150">
        <f t="shared" ref="O11:P11" si="0">K11</f>
        <v>2023</v>
      </c>
      <c r="P11" s="149" t="str">
        <f t="shared" si="0"/>
        <v>Aylık Geliri</v>
      </c>
      <c r="Q11" s="578"/>
      <c r="R11" s="579"/>
      <c r="S11" s="579"/>
      <c r="T11" s="579"/>
      <c r="U11" s="579"/>
      <c r="V11" s="579"/>
      <c r="W11" s="580"/>
    </row>
    <row r="12" spans="1:23" ht="21" customHeight="1" x14ac:dyDescent="0.35">
      <c r="A12" s="555"/>
      <c r="B12" s="653" t="s">
        <v>273</v>
      </c>
      <c r="C12" s="654"/>
      <c r="D12" s="635">
        <f>P10</f>
        <v>0</v>
      </c>
      <c r="E12" s="636"/>
      <c r="F12" s="637"/>
      <c r="H12" s="572"/>
      <c r="I12" s="573"/>
      <c r="J12" s="151" t="s">
        <v>205</v>
      </c>
      <c r="K12" s="150">
        <f>'Pansiyon Bilgileri'!D7</f>
        <v>2023</v>
      </c>
      <c r="L12" s="212">
        <v>1</v>
      </c>
      <c r="M12" s="145"/>
      <c r="N12" s="151" t="str">
        <f>J12</f>
        <v>Ocak</v>
      </c>
      <c r="O12" s="150">
        <f>K12</f>
        <v>2023</v>
      </c>
      <c r="P12" s="212">
        <v>0</v>
      </c>
      <c r="Q12" s="578"/>
      <c r="R12" s="579"/>
      <c r="S12" s="579"/>
      <c r="T12" s="579"/>
      <c r="U12" s="579"/>
      <c r="V12" s="579"/>
      <c r="W12" s="580"/>
    </row>
    <row r="13" spans="1:23" ht="25.5" customHeight="1" x14ac:dyDescent="0.35">
      <c r="A13" s="555"/>
      <c r="B13" s="661" t="str">
        <f>"           Vergi dairesi, muhasebe birimi veya ilgili kişi, kurum veya kuruluşlardan alınacak aylar itibariyle "&amp;'Pansiyon Bilgileri'!D7&amp;" yılına ait 12 aylık toplam geliri gösteren belge. Gelirin 12 ayıl bulunmaması halinde son aylık gelir esas alınarak 12 ay üzerinden yıllık hesaplama yapılacaktır.) "</f>
        <v xml:space="preserve">           Vergi dairesi, muhasebe birimi veya ilgili kişi, kurum veya kuruluşlardan alınacak aylar itibariyle 2023 yılına ait 12 aylık toplam geliri gösteren belge. Gelirin 12 ayıl bulunmaması halinde son aylık gelir esas alınarak 12 ay üzerinden yıllık hesaplama yapılacaktır.) </v>
      </c>
      <c r="C13" s="662"/>
      <c r="D13" s="638"/>
      <c r="E13" s="639"/>
      <c r="F13" s="640"/>
      <c r="H13" s="572"/>
      <c r="I13" s="573"/>
      <c r="J13" s="151" t="s">
        <v>258</v>
      </c>
      <c r="K13" s="150">
        <f>K12</f>
        <v>2023</v>
      </c>
      <c r="L13" s="212">
        <v>0</v>
      </c>
      <c r="M13" s="145"/>
      <c r="N13" s="151" t="str">
        <f t="shared" ref="N13:N23" si="1">J13</f>
        <v>Şubat</v>
      </c>
      <c r="O13" s="150">
        <f t="shared" ref="O13:O23" si="2">K13</f>
        <v>2023</v>
      </c>
      <c r="P13" s="212">
        <v>0</v>
      </c>
      <c r="Q13" s="578"/>
      <c r="R13" s="579"/>
      <c r="S13" s="579"/>
      <c r="T13" s="579"/>
      <c r="U13" s="579"/>
      <c r="V13" s="579"/>
      <c r="W13" s="580"/>
    </row>
    <row r="14" spans="1:23" ht="25.5" customHeight="1" x14ac:dyDescent="0.35">
      <c r="A14" s="555"/>
      <c r="B14" s="663"/>
      <c r="C14" s="664"/>
      <c r="D14" s="641"/>
      <c r="E14" s="642"/>
      <c r="F14" s="643"/>
      <c r="H14" s="572"/>
      <c r="I14" s="573"/>
      <c r="J14" s="151" t="s">
        <v>206</v>
      </c>
      <c r="K14" s="150">
        <f t="shared" ref="K14:K23" si="3">K13</f>
        <v>2023</v>
      </c>
      <c r="L14" s="212">
        <v>0</v>
      </c>
      <c r="M14" s="145"/>
      <c r="N14" s="151" t="str">
        <f t="shared" si="1"/>
        <v>Mart</v>
      </c>
      <c r="O14" s="150">
        <f t="shared" si="2"/>
        <v>2023</v>
      </c>
      <c r="P14" s="212">
        <v>0</v>
      </c>
      <c r="Q14" s="578"/>
      <c r="R14" s="579"/>
      <c r="S14" s="579"/>
      <c r="T14" s="579"/>
      <c r="U14" s="579"/>
      <c r="V14" s="579"/>
      <c r="W14" s="580"/>
    </row>
    <row r="15" spans="1:23" ht="27.75" customHeight="1" thickBot="1" x14ac:dyDescent="0.4">
      <c r="A15" s="555"/>
      <c r="B15" s="633" t="s">
        <v>271</v>
      </c>
      <c r="C15" s="634"/>
      <c r="D15" s="644">
        <f>L25+P25</f>
        <v>0</v>
      </c>
      <c r="E15" s="645"/>
      <c r="F15" s="646"/>
      <c r="H15" s="572"/>
      <c r="I15" s="573"/>
      <c r="J15" s="151" t="s">
        <v>259</v>
      </c>
      <c r="K15" s="150">
        <f t="shared" si="3"/>
        <v>2023</v>
      </c>
      <c r="L15" s="212">
        <v>0</v>
      </c>
      <c r="M15" s="145"/>
      <c r="N15" s="151" t="str">
        <f t="shared" si="1"/>
        <v>Nisan</v>
      </c>
      <c r="O15" s="150">
        <f t="shared" si="2"/>
        <v>2023</v>
      </c>
      <c r="P15" s="212">
        <v>0</v>
      </c>
      <c r="Q15" s="581"/>
      <c r="R15" s="582"/>
      <c r="S15" s="582"/>
      <c r="T15" s="582"/>
      <c r="U15" s="582"/>
      <c r="V15" s="582"/>
      <c r="W15" s="583"/>
    </row>
    <row r="16" spans="1:23" ht="31.5" customHeight="1" x14ac:dyDescent="0.35">
      <c r="A16" s="555"/>
      <c r="B16" s="612" t="s">
        <v>274</v>
      </c>
      <c r="C16" s="613"/>
      <c r="D16" s="618">
        <f>SUM(D8:E15)</f>
        <v>1</v>
      </c>
      <c r="E16" s="619"/>
      <c r="F16" s="620"/>
      <c r="J16" s="151" t="s">
        <v>260</v>
      </c>
      <c r="K16" s="150">
        <f t="shared" si="3"/>
        <v>2023</v>
      </c>
      <c r="L16" s="212">
        <v>0</v>
      </c>
      <c r="M16" s="145"/>
      <c r="N16" s="151" t="str">
        <f t="shared" si="1"/>
        <v>Mayıs</v>
      </c>
      <c r="O16" s="150">
        <f t="shared" si="2"/>
        <v>2023</v>
      </c>
      <c r="P16" s="212">
        <v>0</v>
      </c>
    </row>
    <row r="17" spans="1:16" ht="30.75" customHeight="1" x14ac:dyDescent="0.35">
      <c r="A17" s="555"/>
      <c r="B17" s="614" t="s">
        <v>255</v>
      </c>
      <c r="C17" s="615"/>
      <c r="D17" s="621">
        <f>COUNTA(F21:F26)</f>
        <v>5</v>
      </c>
      <c r="E17" s="622"/>
      <c r="F17" s="623"/>
      <c r="J17" s="151" t="s">
        <v>261</v>
      </c>
      <c r="K17" s="150">
        <f t="shared" si="3"/>
        <v>2023</v>
      </c>
      <c r="L17" s="212">
        <v>0</v>
      </c>
      <c r="M17" s="145"/>
      <c r="N17" s="151" t="str">
        <f t="shared" si="1"/>
        <v>Haziran</v>
      </c>
      <c r="O17" s="150">
        <f t="shared" si="2"/>
        <v>2023</v>
      </c>
      <c r="P17" s="212">
        <v>0</v>
      </c>
    </row>
    <row r="18" spans="1:16" ht="19.5" customHeight="1" x14ac:dyDescent="0.35">
      <c r="A18" s="555"/>
      <c r="B18" s="624" t="s">
        <v>407</v>
      </c>
      <c r="C18" s="625"/>
      <c r="D18" s="625"/>
      <c r="E18" s="625"/>
      <c r="F18" s="626"/>
      <c r="J18" s="151" t="s">
        <v>262</v>
      </c>
      <c r="K18" s="150">
        <f t="shared" si="3"/>
        <v>2023</v>
      </c>
      <c r="L18" s="212">
        <v>0</v>
      </c>
      <c r="M18" s="145"/>
      <c r="N18" s="151" t="str">
        <f t="shared" si="1"/>
        <v>Temmuz</v>
      </c>
      <c r="O18" s="150">
        <f t="shared" si="2"/>
        <v>2023</v>
      </c>
      <c r="P18" s="212">
        <v>0</v>
      </c>
    </row>
    <row r="19" spans="1:16" ht="19.5" customHeight="1" x14ac:dyDescent="0.35">
      <c r="A19" s="555"/>
      <c r="B19" s="627"/>
      <c r="C19" s="628"/>
      <c r="D19" s="628"/>
      <c r="E19" s="628"/>
      <c r="F19" s="629"/>
      <c r="J19" s="151" t="s">
        <v>263</v>
      </c>
      <c r="K19" s="150">
        <f t="shared" si="3"/>
        <v>2023</v>
      </c>
      <c r="L19" s="212">
        <v>0</v>
      </c>
      <c r="M19" s="145"/>
      <c r="N19" s="151" t="str">
        <f t="shared" si="1"/>
        <v>Ağustos</v>
      </c>
      <c r="O19" s="150">
        <f t="shared" si="2"/>
        <v>2023</v>
      </c>
      <c r="P19" s="212">
        <v>0</v>
      </c>
    </row>
    <row r="20" spans="1:16" ht="22.5" customHeight="1" x14ac:dyDescent="0.35">
      <c r="A20" s="555"/>
      <c r="B20" s="616" t="s">
        <v>350</v>
      </c>
      <c r="C20" s="617"/>
      <c r="D20" s="221" t="s">
        <v>338</v>
      </c>
      <c r="E20" s="226" t="s">
        <v>339</v>
      </c>
      <c r="F20" s="227" t="s">
        <v>340</v>
      </c>
      <c r="J20" s="151" t="s">
        <v>264</v>
      </c>
      <c r="K20" s="150">
        <f t="shared" si="3"/>
        <v>2023</v>
      </c>
      <c r="L20" s="212">
        <v>0</v>
      </c>
      <c r="M20" s="145"/>
      <c r="N20" s="151" t="str">
        <f t="shared" si="1"/>
        <v>Eylül</v>
      </c>
      <c r="O20" s="150">
        <f t="shared" si="2"/>
        <v>2023</v>
      </c>
      <c r="P20" s="212">
        <v>0</v>
      </c>
    </row>
    <row r="21" spans="1:16" ht="21.75" customHeight="1" x14ac:dyDescent="0.35">
      <c r="A21" s="555"/>
      <c r="B21" s="222" t="s">
        <v>34</v>
      </c>
      <c r="C21" s="301">
        <f>D5</f>
        <v>0</v>
      </c>
      <c r="D21" s="223" t="s">
        <v>360</v>
      </c>
      <c r="E21" s="225" t="s">
        <v>385</v>
      </c>
      <c r="F21" s="228" t="s">
        <v>385</v>
      </c>
      <c r="J21" s="151" t="s">
        <v>265</v>
      </c>
      <c r="K21" s="150">
        <f t="shared" si="3"/>
        <v>2023</v>
      </c>
      <c r="L21" s="212">
        <v>0</v>
      </c>
      <c r="M21" s="145"/>
      <c r="N21" s="151" t="str">
        <f t="shared" si="1"/>
        <v>Ekim</v>
      </c>
      <c r="O21" s="150">
        <f t="shared" si="2"/>
        <v>2023</v>
      </c>
      <c r="P21" s="212">
        <v>0</v>
      </c>
    </row>
    <row r="22" spans="1:16" ht="21.75" customHeight="1" x14ac:dyDescent="0.35">
      <c r="A22" s="555"/>
      <c r="B22" s="222" t="s">
        <v>35</v>
      </c>
      <c r="C22" s="302">
        <f>'1-Pans Müracaat Dilekçesi'!C38</f>
        <v>0</v>
      </c>
      <c r="D22" s="223" t="s">
        <v>361</v>
      </c>
      <c r="E22" s="225" t="s">
        <v>385</v>
      </c>
      <c r="F22" s="228" t="s">
        <v>385</v>
      </c>
      <c r="J22" s="151" t="s">
        <v>266</v>
      </c>
      <c r="K22" s="150">
        <f t="shared" si="3"/>
        <v>2023</v>
      </c>
      <c r="L22" s="212">
        <v>0</v>
      </c>
      <c r="M22" s="145"/>
      <c r="N22" s="151" t="str">
        <f t="shared" si="1"/>
        <v>Kasım</v>
      </c>
      <c r="O22" s="150">
        <f t="shared" si="2"/>
        <v>2023</v>
      </c>
      <c r="P22" s="212">
        <v>0</v>
      </c>
    </row>
    <row r="23" spans="1:16" ht="21.75" customHeight="1" x14ac:dyDescent="0.35">
      <c r="A23" s="555"/>
      <c r="B23" s="222" t="s">
        <v>36</v>
      </c>
      <c r="C23" s="303">
        <f>'1-Pans Müracaat Dilekçesi'!C16</f>
        <v>0</v>
      </c>
      <c r="D23" s="224" t="s">
        <v>397</v>
      </c>
      <c r="E23" s="225" t="s">
        <v>385</v>
      </c>
      <c r="F23" s="228" t="s">
        <v>385</v>
      </c>
      <c r="J23" s="151" t="s">
        <v>267</v>
      </c>
      <c r="K23" s="150">
        <f t="shared" si="3"/>
        <v>2023</v>
      </c>
      <c r="L23" s="212">
        <v>0</v>
      </c>
      <c r="M23" s="145"/>
      <c r="N23" s="151" t="str">
        <f t="shared" si="1"/>
        <v>Aralık</v>
      </c>
      <c r="O23" s="150">
        <f t="shared" si="2"/>
        <v>2023</v>
      </c>
      <c r="P23" s="212">
        <v>0</v>
      </c>
    </row>
    <row r="24" spans="1:16" ht="21.75" customHeight="1" x14ac:dyDescent="0.35">
      <c r="A24" s="555"/>
      <c r="B24" s="222" t="s">
        <v>37</v>
      </c>
      <c r="C24" s="302" t="s">
        <v>385</v>
      </c>
      <c r="D24" s="224" t="s">
        <v>383</v>
      </c>
      <c r="E24" s="225" t="s">
        <v>385</v>
      </c>
      <c r="F24" s="228" t="s">
        <v>385</v>
      </c>
      <c r="J24" s="152"/>
      <c r="K24" s="153"/>
      <c r="L24" s="211"/>
      <c r="M24" s="145"/>
      <c r="N24" s="145"/>
      <c r="O24" s="153"/>
      <c r="P24" s="213"/>
    </row>
    <row r="25" spans="1:16" ht="21.75" customHeight="1" x14ac:dyDescent="0.25">
      <c r="A25" s="555"/>
      <c r="B25" s="222" t="s">
        <v>38</v>
      </c>
      <c r="C25" s="302" t="s">
        <v>385</v>
      </c>
      <c r="D25" s="224" t="s">
        <v>384</v>
      </c>
      <c r="E25" s="225" t="s">
        <v>385</v>
      </c>
      <c r="F25" s="228" t="s">
        <v>385</v>
      </c>
      <c r="J25" s="599" t="s">
        <v>270</v>
      </c>
      <c r="K25" s="601">
        <f>K23</f>
        <v>2023</v>
      </c>
      <c r="L25" s="603">
        <v>0</v>
      </c>
      <c r="M25" s="145"/>
      <c r="N25" s="601" t="s">
        <v>270</v>
      </c>
      <c r="O25" s="601">
        <f>O23</f>
        <v>2023</v>
      </c>
      <c r="P25" s="597">
        <v>0</v>
      </c>
    </row>
    <row r="26" spans="1:16" ht="21.75" customHeight="1" thickBot="1" x14ac:dyDescent="0.3">
      <c r="A26" s="555"/>
      <c r="B26" s="222" t="s">
        <v>39</v>
      </c>
      <c r="C26" s="302"/>
      <c r="D26" s="224" t="s">
        <v>368</v>
      </c>
      <c r="E26" s="225"/>
      <c r="F26" s="229"/>
      <c r="G26" s="154"/>
      <c r="J26" s="600"/>
      <c r="K26" s="602"/>
      <c r="L26" s="604"/>
      <c r="M26" s="145"/>
      <c r="N26" s="602"/>
      <c r="O26" s="602"/>
      <c r="P26" s="598"/>
    </row>
    <row r="27" spans="1:16" ht="48" customHeight="1" thickBot="1" x14ac:dyDescent="0.3">
      <c r="A27" s="556"/>
      <c r="B27" s="230" t="s">
        <v>40</v>
      </c>
      <c r="C27" s="231" t="str">
        <f>"Ailenin yıllık net yıllık  gelir toplamının  fert başına düşen yıllık tutarı  ( "&amp;'Pansiyon Bilgileri'!D7&amp;" Yılı)- (Ailenin net yıllık toplam geliri, ailedeki fert sayısına bölünerek yapılarak hesaplanır."</f>
        <v>Ailenin yıllık net yıllık  gelir toplamının  fert başına düşen yıllık tutarı  ( 2023 Yılı)- (Ailenin net yıllık toplam geliri, ailedeki fert sayısına bölünerek yapılarak hesaplanır.</v>
      </c>
      <c r="D27" s="232">
        <f>D16/D17</f>
        <v>0.2</v>
      </c>
      <c r="E27" s="659" t="str">
        <f>IF(D27&lt;'Pansiyon Bilgileri'!F28,"Uygun","Uygun değil")</f>
        <v>Uygun</v>
      </c>
      <c r="F27" s="660"/>
      <c r="J27" s="588" t="s">
        <v>396</v>
      </c>
      <c r="K27" s="589"/>
      <c r="L27" s="589"/>
      <c r="M27" s="589"/>
      <c r="N27" s="589"/>
      <c r="O27" s="589"/>
      <c r="P27" s="590"/>
    </row>
    <row r="28" spans="1:16" ht="15" customHeight="1" x14ac:dyDescent="0.25">
      <c r="A28" s="657" t="str">
        <f>""&amp;'1-Pans Müracaat Dilekçesi'!C15&amp;" Müdürlüğüne"</f>
        <v>Seyfettin Süleyman Bey Mesleki ve Teknik Anadolu Lisesi Müdürlüğüne</v>
      </c>
      <c r="B28" s="657"/>
      <c r="C28" s="657"/>
      <c r="D28" s="657"/>
      <c r="E28" s="657"/>
      <c r="F28" s="657"/>
      <c r="J28" s="591"/>
      <c r="K28" s="592"/>
      <c r="L28" s="592"/>
      <c r="M28" s="592"/>
      <c r="N28" s="592"/>
      <c r="O28" s="592"/>
      <c r="P28" s="593"/>
    </row>
    <row r="29" spans="1:16" ht="18.75" customHeight="1" x14ac:dyDescent="0.25">
      <c r="A29" s="658"/>
      <c r="B29" s="658"/>
      <c r="C29" s="658"/>
      <c r="D29" s="658"/>
      <c r="E29" s="658"/>
      <c r="F29" s="658"/>
      <c r="J29" s="591"/>
      <c r="K29" s="592"/>
      <c r="L29" s="592"/>
      <c r="M29" s="592"/>
      <c r="N29" s="592"/>
      <c r="O29" s="592"/>
      <c r="P29" s="593"/>
    </row>
    <row r="30" spans="1:16" ht="15" customHeight="1" x14ac:dyDescent="0.25">
      <c r="A30" s="656" t="str">
        <f>"                 Aile maddi durumunu yukarıdaki beyannamede belirttiğim şekilde olduğunu beyan eder, velisi bulunduğum "&amp;'1-Pans Müracaat Dilekçesi'!C15&amp;"  "&amp;'1-Pans Müracaat Dilekçesi'!C18&amp;" sınıfı öğrencilerinden "&amp;'1-Pans Müracaat Dilekçesi'!F18&amp;" nolu "&amp;'1-Pans Müracaat Dilekçesi'!C33&amp;" oğlu "&amp;'1-Pans Müracaat Dilekçesi'!C16&amp;" 'ın  "&amp; 'Pansiyon Bilgileri'!D8 &amp;" öğretim yılında  "&amp;'1-Pans Müracaat Dilekçesi'!C20&amp;" kabulünü;(*)"</f>
        <v xml:space="preserve">                 Aile maddi durumunu yukarıdaki beyannamede belirttiğim şekilde olduğunu beyan eder, velisi bulunduğum Seyfettin Süleyman Bey Mesleki ve Teknik Anadolu Lisesi   sınıfı öğrencilerinden  nolu  oğlu  'ın  2024-2025 öğretim yılında  Devlet PARASIZ Yatılı kabulünü;(*)</v>
      </c>
      <c r="B30" s="656"/>
      <c r="C30" s="656"/>
      <c r="D30" s="656"/>
      <c r="E30" s="656"/>
      <c r="F30" s="656"/>
      <c r="J30" s="591"/>
      <c r="K30" s="592"/>
      <c r="L30" s="592"/>
      <c r="M30" s="592"/>
      <c r="N30" s="592"/>
      <c r="O30" s="592"/>
      <c r="P30" s="593"/>
    </row>
    <row r="31" spans="1:16" s="217" customFormat="1" ht="15" customHeight="1" x14ac:dyDescent="0.25">
      <c r="A31" s="656"/>
      <c r="B31" s="656"/>
      <c r="C31" s="656"/>
      <c r="D31" s="656"/>
      <c r="E31" s="656"/>
      <c r="F31" s="656"/>
      <c r="J31" s="591"/>
      <c r="K31" s="592"/>
      <c r="L31" s="592"/>
      <c r="M31" s="592"/>
      <c r="N31" s="592"/>
      <c r="O31" s="592"/>
      <c r="P31" s="593"/>
    </row>
    <row r="32" spans="1:16" ht="15.75" customHeight="1" thickBot="1" x14ac:dyDescent="0.3">
      <c r="A32" s="656"/>
      <c r="B32" s="656"/>
      <c r="C32" s="656"/>
      <c r="D32" s="656"/>
      <c r="E32" s="656"/>
      <c r="F32" s="656"/>
      <c r="J32" s="594"/>
      <c r="K32" s="595"/>
      <c r="L32" s="595"/>
      <c r="M32" s="595"/>
      <c r="N32" s="595"/>
      <c r="O32" s="595"/>
      <c r="P32" s="596"/>
    </row>
    <row r="33" spans="1:24" s="155" customFormat="1" ht="14.25" customHeight="1" x14ac:dyDescent="0.2">
      <c r="A33" s="656"/>
      <c r="B33" s="656"/>
      <c r="C33" s="656"/>
      <c r="D33" s="656"/>
      <c r="E33" s="656"/>
      <c r="F33" s="656"/>
    </row>
    <row r="34" spans="1:24" s="183" customFormat="1" ht="14.25" customHeight="1" x14ac:dyDescent="0.35">
      <c r="A34" s="562" t="s">
        <v>275</v>
      </c>
      <c r="B34" s="562"/>
      <c r="C34" s="562"/>
      <c r="D34" s="562"/>
      <c r="E34" s="562"/>
      <c r="F34" s="294"/>
    </row>
    <row r="35" spans="1:24" s="155" customFormat="1" ht="14.25" customHeight="1" x14ac:dyDescent="0.35">
      <c r="A35" s="295"/>
      <c r="B35" s="295"/>
      <c r="C35" s="295"/>
      <c r="D35" s="647" t="str">
        <f>'1-Pans Müracaat Dilekçesi'!C9</f>
        <v>…../08/2024</v>
      </c>
      <c r="E35" s="647"/>
      <c r="F35" s="647"/>
    </row>
    <row r="36" spans="1:24" s="155" customFormat="1" ht="14.25" customHeight="1" x14ac:dyDescent="0.35">
      <c r="A36" s="295"/>
      <c r="B36" s="295"/>
      <c r="C36" s="295"/>
      <c r="D36" s="296"/>
      <c r="E36" s="296"/>
      <c r="F36" s="296"/>
    </row>
    <row r="37" spans="1:24" s="155" customFormat="1" ht="14.25" customHeight="1" x14ac:dyDescent="0.35">
      <c r="A37" s="295"/>
      <c r="B37" s="295"/>
      <c r="C37" s="297" t="s">
        <v>400</v>
      </c>
      <c r="D37" s="648" t="s">
        <v>400</v>
      </c>
      <c r="E37" s="648"/>
      <c r="F37" s="648"/>
    </row>
    <row r="38" spans="1:24" s="155" customFormat="1" ht="14.25" customHeight="1" x14ac:dyDescent="0.35">
      <c r="A38" s="295"/>
      <c r="B38" s="295"/>
      <c r="D38" s="649"/>
      <c r="E38" s="650"/>
      <c r="F38" s="650"/>
    </row>
    <row r="39" spans="1:24" s="156" customFormat="1" ht="14.25" customHeight="1" x14ac:dyDescent="0.35">
      <c r="A39" s="298"/>
      <c r="B39" s="298"/>
      <c r="C39" s="297"/>
      <c r="D39" s="651"/>
      <c r="E39" s="651"/>
      <c r="F39" s="651"/>
      <c r="G39" s="157"/>
    </row>
    <row r="40" spans="1:24" s="156" customFormat="1" ht="16.5" customHeight="1" x14ac:dyDescent="0.35">
      <c r="A40" s="298"/>
      <c r="B40" s="298"/>
      <c r="C40" s="299" t="s">
        <v>171</v>
      </c>
      <c r="D40" s="652" t="str">
        <f>"Öğrenci Velisi ("&amp;D6&amp;")"</f>
        <v>Öğrenci Velisi (0)</v>
      </c>
      <c r="E40" s="652"/>
      <c r="F40" s="652"/>
      <c r="G40" s="141"/>
    </row>
    <row r="41" spans="1:24" s="156" customFormat="1" ht="14.25" customHeight="1" x14ac:dyDescent="0.35">
      <c r="A41" s="298"/>
      <c r="B41" s="298"/>
      <c r="C41" s="300" t="s">
        <v>220</v>
      </c>
      <c r="D41" s="558"/>
      <c r="E41" s="558"/>
      <c r="F41" s="558"/>
    </row>
    <row r="42" spans="1:24" s="156" customFormat="1" ht="14.25" customHeight="1" x14ac:dyDescent="0.35">
      <c r="B42" s="313"/>
      <c r="C42" s="655"/>
      <c r="D42" s="558"/>
      <c r="E42" s="558"/>
      <c r="F42" s="298"/>
    </row>
    <row r="43" spans="1:24" ht="15" customHeight="1" x14ac:dyDescent="0.25">
      <c r="C43" s="655"/>
      <c r="D43" s="559"/>
      <c r="E43" s="559"/>
    </row>
    <row r="44" spans="1:24" x14ac:dyDescent="0.25">
      <c r="C44" s="655"/>
      <c r="D44" s="559"/>
      <c r="E44" s="559"/>
    </row>
    <row r="45" spans="1:24" s="158" customFormat="1" ht="15" customHeight="1" x14ac:dyDescent="0.25">
      <c r="A45" s="311" t="s">
        <v>221</v>
      </c>
      <c r="C45" s="655"/>
      <c r="F45" s="159"/>
      <c r="G45" s="159"/>
      <c r="K45" s="141"/>
      <c r="L45" s="141"/>
      <c r="M45" s="141"/>
      <c r="N45" s="141"/>
      <c r="O45" s="141"/>
      <c r="P45" s="141"/>
      <c r="Q45" s="141"/>
      <c r="R45" s="141"/>
      <c r="S45" s="141"/>
      <c r="T45" s="141"/>
      <c r="U45" s="141"/>
      <c r="V45" s="141"/>
      <c r="W45" s="141"/>
      <c r="X45" s="141"/>
    </row>
    <row r="46" spans="1:24" ht="15" customHeight="1" x14ac:dyDescent="0.25">
      <c r="A46" s="561" t="s">
        <v>248</v>
      </c>
      <c r="B46" s="561"/>
      <c r="C46" s="561"/>
      <c r="D46" s="561"/>
      <c r="E46" s="561"/>
      <c r="F46" s="561"/>
      <c r="G46" s="159"/>
    </row>
    <row r="47" spans="1:24" ht="15.75" x14ac:dyDescent="0.25">
      <c r="A47" s="560" t="s">
        <v>357</v>
      </c>
      <c r="B47" s="560"/>
      <c r="C47" s="560"/>
      <c r="D47" s="560"/>
      <c r="E47" s="560"/>
      <c r="F47" s="560"/>
      <c r="G47" s="159"/>
    </row>
    <row r="48" spans="1:24" ht="15" customHeight="1" x14ac:dyDescent="0.25">
      <c r="A48" s="561" t="s">
        <v>358</v>
      </c>
      <c r="B48" s="561"/>
      <c r="C48" s="561"/>
      <c r="D48" s="561"/>
      <c r="E48" s="561"/>
      <c r="F48" s="561"/>
      <c r="G48" s="159"/>
    </row>
    <row r="49" spans="1:6" ht="15" customHeight="1" x14ac:dyDescent="0.25">
      <c r="A49" s="560" t="s">
        <v>359</v>
      </c>
      <c r="B49" s="560"/>
      <c r="C49" s="560"/>
      <c r="D49" s="560"/>
      <c r="E49" s="560"/>
      <c r="F49" s="560"/>
    </row>
    <row r="50" spans="1:6" ht="19.5" customHeight="1" x14ac:dyDescent="0.25">
      <c r="A50" s="557"/>
      <c r="B50" s="557"/>
      <c r="C50" s="557"/>
      <c r="D50" s="557"/>
      <c r="E50" s="557"/>
    </row>
  </sheetData>
  <sheetProtection formatCells="0" formatColumns="0" formatRows="0" insertColumns="0" insertRows="0" insertHyperlinks="0" deleteColumns="0" deleteRows="0" sort="0" autoFilter="0" pivotTables="0"/>
  <mergeCells count="59">
    <mergeCell ref="D40:F40"/>
    <mergeCell ref="B7:C7"/>
    <mergeCell ref="B8:C8"/>
    <mergeCell ref="C42:C45"/>
    <mergeCell ref="A30:F33"/>
    <mergeCell ref="A28:F29"/>
    <mergeCell ref="E27:F27"/>
    <mergeCell ref="B13:C14"/>
    <mergeCell ref="B12:C12"/>
    <mergeCell ref="B9:C11"/>
    <mergeCell ref="A3:F3"/>
    <mergeCell ref="C4:F4"/>
    <mergeCell ref="D5:F5"/>
    <mergeCell ref="D6:F6"/>
    <mergeCell ref="A48:F48"/>
    <mergeCell ref="B16:C16"/>
    <mergeCell ref="B17:C17"/>
    <mergeCell ref="B20:C20"/>
    <mergeCell ref="D16:F16"/>
    <mergeCell ref="D17:F17"/>
    <mergeCell ref="B18:F19"/>
    <mergeCell ref="D7:F7"/>
    <mergeCell ref="B15:C15"/>
    <mergeCell ref="D8:F11"/>
    <mergeCell ref="D12:F14"/>
    <mergeCell ref="D15:F15"/>
    <mergeCell ref="J27:P32"/>
    <mergeCell ref="P25:P26"/>
    <mergeCell ref="J25:J26"/>
    <mergeCell ref="K25:K26"/>
    <mergeCell ref="N25:N26"/>
    <mergeCell ref="L25:L26"/>
    <mergeCell ref="O25:O26"/>
    <mergeCell ref="J5:P8"/>
    <mergeCell ref="H11:I11"/>
    <mergeCell ref="H12:I12"/>
    <mergeCell ref="J1:P3"/>
    <mergeCell ref="Q5:W15"/>
    <mergeCell ref="H13:I13"/>
    <mergeCell ref="H14:I14"/>
    <mergeCell ref="H15:I15"/>
    <mergeCell ref="J9:L9"/>
    <mergeCell ref="N9:P9"/>
    <mergeCell ref="B5:C5"/>
    <mergeCell ref="A5:A27"/>
    <mergeCell ref="A50:E50"/>
    <mergeCell ref="D42:E42"/>
    <mergeCell ref="D43:E43"/>
    <mergeCell ref="D44:E44"/>
    <mergeCell ref="A49:F49"/>
    <mergeCell ref="D41:F41"/>
    <mergeCell ref="A46:F46"/>
    <mergeCell ref="A34:E34"/>
    <mergeCell ref="B6:C6"/>
    <mergeCell ref="A47:F47"/>
    <mergeCell ref="D35:F35"/>
    <mergeCell ref="D37:F37"/>
    <mergeCell ref="D38:F38"/>
    <mergeCell ref="D39:F39"/>
  </mergeCells>
  <printOptions horizontalCentered="1" verticalCentered="1"/>
  <pageMargins left="0.31496062992125984" right="0.11811023622047245" top="0.15748031496062992" bottom="0" header="0.31496062992125984" footer="0.31496062992125984"/>
  <pageSetup paperSize="9" scale="82" orientation="portrait" r:id="rId1"/>
  <ignoredErrors>
    <ignoredError sqref="C23"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dimension ref="A2:B16"/>
  <sheetViews>
    <sheetView workbookViewId="0">
      <selection activeCell="C4" sqref="C4"/>
    </sheetView>
  </sheetViews>
  <sheetFormatPr defaultRowHeight="15" x14ac:dyDescent="0.25"/>
  <cols>
    <col min="2" max="2" width="17.7109375" bestFit="1" customWidth="1"/>
    <col min="3" max="3" width="29.42578125" customWidth="1"/>
  </cols>
  <sheetData>
    <row r="2" spans="1:2" x14ac:dyDescent="0.25">
      <c r="A2">
        <v>12</v>
      </c>
    </row>
    <row r="3" spans="1:2" x14ac:dyDescent="0.25">
      <c r="B3" t="s">
        <v>48</v>
      </c>
    </row>
    <row r="4" spans="1:2" x14ac:dyDescent="0.25">
      <c r="B4" t="s">
        <v>49</v>
      </c>
    </row>
    <row r="5" spans="1:2" x14ac:dyDescent="0.25">
      <c r="B5" t="s">
        <v>50</v>
      </c>
    </row>
    <row r="6" spans="1:2" x14ac:dyDescent="0.25">
      <c r="B6" t="s">
        <v>51</v>
      </c>
    </row>
    <row r="7" spans="1:2" x14ac:dyDescent="0.25">
      <c r="B7" t="s">
        <v>52</v>
      </c>
    </row>
    <row r="8" spans="1:2" x14ac:dyDescent="0.25">
      <c r="B8" t="s">
        <v>53</v>
      </c>
    </row>
    <row r="9" spans="1:2" x14ac:dyDescent="0.25">
      <c r="B9" t="s">
        <v>54</v>
      </c>
    </row>
    <row r="10" spans="1:2" x14ac:dyDescent="0.25">
      <c r="B10" t="s">
        <v>55</v>
      </c>
    </row>
    <row r="11" spans="1:2" x14ac:dyDescent="0.25">
      <c r="B11" t="s">
        <v>56</v>
      </c>
    </row>
    <row r="13" spans="1:2" x14ac:dyDescent="0.25">
      <c r="B13" t="s">
        <v>57</v>
      </c>
    </row>
    <row r="14" spans="1:2" x14ac:dyDescent="0.25">
      <c r="B14" t="s">
        <v>49</v>
      </c>
    </row>
    <row r="15" spans="1:2" x14ac:dyDescent="0.25">
      <c r="B15" t="s">
        <v>58</v>
      </c>
    </row>
    <row r="16" spans="1:2" x14ac:dyDescent="0.25">
      <c r="B16" t="s">
        <v>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pageSetUpPr fitToPage="1"/>
  </sheetPr>
  <dimension ref="A1:AD63"/>
  <sheetViews>
    <sheetView topLeftCell="A19" workbookViewId="0">
      <selection activeCell="G49" sqref="G49:I49"/>
    </sheetView>
  </sheetViews>
  <sheetFormatPr defaultRowHeight="15" x14ac:dyDescent="0.25"/>
  <cols>
    <col min="1" max="1" width="3.140625" style="40" customWidth="1"/>
    <col min="2" max="9" width="11.42578125" customWidth="1"/>
    <col min="10" max="10" width="2.85546875" customWidth="1"/>
    <col min="12" max="12" width="2.5703125" bestFit="1" customWidth="1"/>
  </cols>
  <sheetData>
    <row r="1" spans="1:30" s="170" customFormat="1" ht="21.75" thickBot="1" x14ac:dyDescent="0.4">
      <c r="B1" s="667" t="s">
        <v>403</v>
      </c>
      <c r="C1" s="667"/>
      <c r="D1" s="667"/>
      <c r="E1" s="667"/>
      <c r="F1" s="667"/>
      <c r="G1" s="667"/>
      <c r="H1" s="667"/>
      <c r="I1" s="668"/>
      <c r="J1" s="184">
        <v>3</v>
      </c>
    </row>
    <row r="2" spans="1:30" s="170" customFormat="1" ht="20.25" x14ac:dyDescent="0.25">
      <c r="B2" s="671" t="s">
        <v>0</v>
      </c>
      <c r="C2" s="671"/>
      <c r="D2" s="671"/>
      <c r="E2" s="671"/>
      <c r="F2" s="671"/>
      <c r="G2" s="671"/>
      <c r="H2" s="671"/>
      <c r="I2" s="671"/>
    </row>
    <row r="3" spans="1:30" s="170" customFormat="1" ht="21" x14ac:dyDescent="0.25">
      <c r="B3" s="671" t="s">
        <v>31</v>
      </c>
      <c r="C3" s="671"/>
      <c r="D3" s="671"/>
      <c r="E3" s="671"/>
      <c r="F3" s="671"/>
      <c r="G3" s="671"/>
      <c r="H3" s="671"/>
      <c r="I3" s="671"/>
      <c r="J3" s="289"/>
    </row>
    <row r="4" spans="1:30" s="170" customFormat="1" ht="21" x14ac:dyDescent="0.25">
      <c r="B4" s="671" t="str">
        <f>""&amp;'Pansiyon Bilgileri'!D3&amp;" Müdürlüğü"</f>
        <v>Seyfettin Süleyman Bey Mesleki ve Teknik Anadolu Lisesi Müdürlüğü</v>
      </c>
      <c r="C4" s="671"/>
      <c r="D4" s="671"/>
      <c r="E4" s="671"/>
      <c r="F4" s="671"/>
      <c r="G4" s="671"/>
      <c r="H4" s="671"/>
      <c r="I4" s="671"/>
      <c r="J4" s="289"/>
    </row>
    <row r="5" spans="1:30" s="170" customFormat="1" ht="21" x14ac:dyDescent="0.25">
      <c r="J5" s="289"/>
    </row>
    <row r="6" spans="1:30" ht="15.75" thickBot="1" x14ac:dyDescent="0.3">
      <c r="A6" s="676" t="s">
        <v>176</v>
      </c>
      <c r="B6" s="676"/>
      <c r="C6" s="676"/>
      <c r="D6" s="676"/>
      <c r="E6" s="676"/>
      <c r="F6" s="676"/>
      <c r="G6" s="676"/>
      <c r="H6" s="676"/>
      <c r="I6" s="676"/>
      <c r="J6" s="676"/>
    </row>
    <row r="7" spans="1:30" s="63" customFormat="1" x14ac:dyDescent="0.25">
      <c r="A7" s="102"/>
      <c r="B7" s="102"/>
      <c r="C7" s="102"/>
      <c r="D7" s="102"/>
      <c r="E7" s="102"/>
      <c r="F7" s="102"/>
      <c r="G7" s="102"/>
      <c r="H7" s="102"/>
      <c r="I7" s="102"/>
      <c r="J7" s="102"/>
      <c r="L7" s="678" t="s">
        <v>277</v>
      </c>
      <c r="M7" s="679"/>
      <c r="N7" s="679"/>
      <c r="O7" s="679"/>
      <c r="P7" s="679"/>
      <c r="Q7" s="679"/>
      <c r="R7" s="680"/>
    </row>
    <row r="8" spans="1:30" ht="15" customHeight="1" x14ac:dyDescent="0.25">
      <c r="A8" s="677" t="s">
        <v>34</v>
      </c>
      <c r="B8" s="674" t="s">
        <v>115</v>
      </c>
      <c r="C8" s="674"/>
      <c r="D8" s="674"/>
      <c r="E8" s="674"/>
      <c r="F8" s="674"/>
      <c r="G8" s="674"/>
      <c r="H8" s="674"/>
      <c r="I8" s="674"/>
      <c r="J8" s="674"/>
      <c r="K8" s="6"/>
      <c r="L8" s="681"/>
      <c r="M8" s="682"/>
      <c r="N8" s="682"/>
      <c r="O8" s="682"/>
      <c r="P8" s="682"/>
      <c r="Q8" s="682"/>
      <c r="R8" s="683"/>
      <c r="S8" s="6"/>
      <c r="T8" s="6"/>
      <c r="U8" s="6"/>
      <c r="V8" s="6"/>
      <c r="W8" s="6"/>
      <c r="X8" s="6"/>
      <c r="Y8" s="6"/>
      <c r="Z8" s="6"/>
      <c r="AA8" s="6"/>
      <c r="AB8" s="6"/>
      <c r="AC8" s="6"/>
      <c r="AD8" s="6"/>
    </row>
    <row r="9" spans="1:30" ht="15" customHeight="1" x14ac:dyDescent="0.25">
      <c r="A9" s="677"/>
      <c r="B9" s="687"/>
      <c r="C9" s="687"/>
      <c r="D9" s="687"/>
      <c r="E9" s="687"/>
      <c r="F9" s="687"/>
      <c r="G9" s="687"/>
      <c r="H9" s="687"/>
      <c r="I9" s="687"/>
      <c r="J9" s="687"/>
      <c r="K9" s="32"/>
      <c r="L9" s="681"/>
      <c r="M9" s="682"/>
      <c r="N9" s="682"/>
      <c r="O9" s="682"/>
      <c r="P9" s="682"/>
      <c r="Q9" s="682"/>
      <c r="R9" s="683"/>
      <c r="S9" s="32"/>
      <c r="T9" s="32"/>
      <c r="U9" s="32"/>
      <c r="V9" s="32"/>
      <c r="W9" s="32"/>
      <c r="X9" s="32"/>
      <c r="Y9" s="32"/>
      <c r="Z9" s="32"/>
      <c r="AA9" s="32"/>
      <c r="AB9" s="32"/>
      <c r="AC9" s="32"/>
      <c r="AD9" s="32"/>
    </row>
    <row r="10" spans="1:30" ht="15" customHeight="1" x14ac:dyDescent="0.25">
      <c r="A10" s="677"/>
      <c r="B10" s="687"/>
      <c r="C10" s="687"/>
      <c r="D10" s="687"/>
      <c r="E10" s="687"/>
      <c r="F10" s="687"/>
      <c r="G10" s="687"/>
      <c r="H10" s="687"/>
      <c r="I10" s="687"/>
      <c r="J10" s="687"/>
      <c r="K10" s="32"/>
      <c r="L10" s="681"/>
      <c r="M10" s="682"/>
      <c r="N10" s="682"/>
      <c r="O10" s="682"/>
      <c r="P10" s="682"/>
      <c r="Q10" s="682"/>
      <c r="R10" s="683"/>
      <c r="S10" s="32"/>
      <c r="T10" s="32"/>
      <c r="U10" s="32"/>
      <c r="V10" s="32"/>
      <c r="W10" s="32"/>
      <c r="X10" s="32"/>
      <c r="Y10" s="32"/>
      <c r="Z10" s="32"/>
      <c r="AA10" s="32"/>
      <c r="AB10" s="32"/>
      <c r="AC10" s="32"/>
      <c r="AD10" s="32"/>
    </row>
    <row r="11" spans="1:30" x14ac:dyDescent="0.25">
      <c r="A11" s="677" t="s">
        <v>35</v>
      </c>
      <c r="B11" s="688" t="s">
        <v>116</v>
      </c>
      <c r="C11" s="689"/>
      <c r="D11" s="689"/>
      <c r="E11" s="689"/>
      <c r="F11" s="689"/>
      <c r="G11" s="689"/>
      <c r="H11" s="689"/>
      <c r="I11" s="689"/>
      <c r="J11" s="689"/>
      <c r="K11" s="27"/>
      <c r="L11" s="681"/>
      <c r="M11" s="682"/>
      <c r="N11" s="682"/>
      <c r="O11" s="682"/>
      <c r="P11" s="682"/>
      <c r="Q11" s="682"/>
      <c r="R11" s="683"/>
      <c r="S11" s="27"/>
      <c r="T11" s="27"/>
      <c r="U11" s="27"/>
      <c r="V11" s="27"/>
      <c r="W11" s="27"/>
      <c r="X11" s="27"/>
      <c r="Y11" s="27"/>
      <c r="Z11" s="27"/>
      <c r="AA11" s="27"/>
      <c r="AB11" s="27"/>
      <c r="AC11" s="27"/>
      <c r="AD11" s="27"/>
    </row>
    <row r="12" spans="1:30" x14ac:dyDescent="0.25">
      <c r="A12" s="677"/>
      <c r="B12" s="689"/>
      <c r="C12" s="689"/>
      <c r="D12" s="689"/>
      <c r="E12" s="689"/>
      <c r="F12" s="689"/>
      <c r="G12" s="689"/>
      <c r="H12" s="689"/>
      <c r="I12" s="689"/>
      <c r="J12" s="689"/>
      <c r="K12" s="27"/>
      <c r="L12" s="681"/>
      <c r="M12" s="682"/>
      <c r="N12" s="682"/>
      <c r="O12" s="682"/>
      <c r="P12" s="682"/>
      <c r="Q12" s="682"/>
      <c r="R12" s="683"/>
      <c r="S12" s="27"/>
      <c r="T12" s="27"/>
      <c r="U12" s="27"/>
      <c r="V12" s="27"/>
      <c r="W12" s="27"/>
      <c r="X12" s="27"/>
      <c r="Y12" s="27"/>
      <c r="Z12" s="27"/>
      <c r="AA12" s="27"/>
      <c r="AB12" s="27"/>
      <c r="AC12" s="27"/>
      <c r="AD12" s="27"/>
    </row>
    <row r="13" spans="1:30" x14ac:dyDescent="0.25">
      <c r="A13" s="516"/>
      <c r="B13" s="673" t="s">
        <v>117</v>
      </c>
      <c r="C13" s="673"/>
      <c r="D13" s="673"/>
      <c r="E13" s="673"/>
      <c r="F13" s="673"/>
      <c r="G13" s="673"/>
      <c r="H13" s="673"/>
      <c r="I13" s="673"/>
      <c r="J13" s="673"/>
      <c r="K13" s="27"/>
      <c r="L13" s="681"/>
      <c r="M13" s="682"/>
      <c r="N13" s="682"/>
      <c r="O13" s="682"/>
      <c r="P13" s="682"/>
      <c r="Q13" s="682"/>
      <c r="R13" s="683"/>
      <c r="S13" s="27"/>
      <c r="T13" s="27"/>
      <c r="U13" s="27"/>
      <c r="V13" s="27"/>
      <c r="W13" s="27"/>
      <c r="X13" s="27"/>
      <c r="Y13" s="27"/>
      <c r="Z13" s="27"/>
      <c r="AA13" s="27"/>
      <c r="AB13" s="27"/>
      <c r="AC13" s="27"/>
      <c r="AD13" s="27"/>
    </row>
    <row r="14" spans="1:30" ht="14.25" customHeight="1" x14ac:dyDescent="0.25">
      <c r="A14" s="516"/>
      <c r="B14" s="675"/>
      <c r="C14" s="675"/>
      <c r="D14" s="675"/>
      <c r="E14" s="675"/>
      <c r="F14" s="675"/>
      <c r="G14" s="675"/>
      <c r="H14" s="675"/>
      <c r="I14" s="675"/>
      <c r="J14" s="675"/>
      <c r="K14" s="27"/>
      <c r="L14" s="681"/>
      <c r="M14" s="682"/>
      <c r="N14" s="682"/>
      <c r="O14" s="682"/>
      <c r="P14" s="682"/>
      <c r="Q14" s="682"/>
      <c r="R14" s="683"/>
      <c r="S14" s="27"/>
      <c r="T14" s="27"/>
      <c r="U14" s="27"/>
      <c r="V14" s="27"/>
      <c r="W14" s="27"/>
      <c r="X14" s="27"/>
      <c r="Y14" s="27"/>
      <c r="Z14" s="27"/>
      <c r="AA14" s="27"/>
      <c r="AB14" s="27"/>
      <c r="AC14" s="27"/>
      <c r="AD14" s="27"/>
    </row>
    <row r="15" spans="1:30" x14ac:dyDescent="0.25">
      <c r="A15" s="516"/>
      <c r="B15" s="675"/>
      <c r="C15" s="675"/>
      <c r="D15" s="675"/>
      <c r="E15" s="675"/>
      <c r="F15" s="675"/>
      <c r="G15" s="675"/>
      <c r="H15" s="675"/>
      <c r="I15" s="675"/>
      <c r="J15" s="675"/>
      <c r="K15" s="27"/>
      <c r="L15" s="681"/>
      <c r="M15" s="682"/>
      <c r="N15" s="682"/>
      <c r="O15" s="682"/>
      <c r="P15" s="682"/>
      <c r="Q15" s="682"/>
      <c r="R15" s="683"/>
      <c r="S15" s="27"/>
      <c r="T15" s="27"/>
      <c r="U15" s="27"/>
      <c r="V15" s="27"/>
      <c r="W15" s="27"/>
      <c r="X15" s="27"/>
      <c r="Y15" s="27"/>
      <c r="Z15" s="27"/>
      <c r="AA15" s="27"/>
      <c r="AB15" s="27"/>
      <c r="AC15" s="27"/>
      <c r="AD15" s="27"/>
    </row>
    <row r="16" spans="1:30" x14ac:dyDescent="0.25">
      <c r="A16" s="516"/>
      <c r="B16" s="5" t="s">
        <v>118</v>
      </c>
      <c r="C16" s="5"/>
      <c r="D16" s="5"/>
      <c r="E16" s="5"/>
      <c r="F16" s="5"/>
      <c r="G16" s="5"/>
      <c r="H16" s="5"/>
      <c r="I16" s="5"/>
      <c r="J16" s="27"/>
      <c r="K16" s="27"/>
      <c r="L16" s="681"/>
      <c r="M16" s="682"/>
      <c r="N16" s="682"/>
      <c r="O16" s="682"/>
      <c r="P16" s="682"/>
      <c r="Q16" s="682"/>
      <c r="R16" s="683"/>
      <c r="S16" s="27"/>
      <c r="T16" s="27"/>
      <c r="U16" s="27"/>
      <c r="V16" s="27"/>
      <c r="W16" s="27"/>
      <c r="X16" s="27"/>
      <c r="Y16" s="27"/>
      <c r="Z16" s="27"/>
      <c r="AA16" s="27"/>
      <c r="AB16" s="27"/>
      <c r="AC16" s="27"/>
      <c r="AD16" s="27"/>
    </row>
    <row r="17" spans="1:30" ht="15.75" thickBot="1" x14ac:dyDescent="0.3">
      <c r="A17" s="516"/>
      <c r="B17" s="673" t="s">
        <v>119</v>
      </c>
      <c r="C17" s="673"/>
      <c r="D17" s="673"/>
      <c r="E17" s="673"/>
      <c r="F17" s="673"/>
      <c r="G17" s="673"/>
      <c r="H17" s="673"/>
      <c r="I17" s="673"/>
      <c r="J17" s="673"/>
      <c r="K17" s="27"/>
      <c r="L17" s="684"/>
      <c r="M17" s="685"/>
      <c r="N17" s="685"/>
      <c r="O17" s="685"/>
      <c r="P17" s="685"/>
      <c r="Q17" s="685"/>
      <c r="R17" s="686"/>
      <c r="S17" s="27"/>
      <c r="T17" s="27"/>
      <c r="U17" s="27"/>
      <c r="V17" s="27"/>
      <c r="W17" s="27"/>
      <c r="X17" s="27"/>
      <c r="Y17" s="27"/>
      <c r="Z17" s="27"/>
      <c r="AA17" s="27"/>
      <c r="AB17" s="27"/>
      <c r="AC17" s="27"/>
      <c r="AD17" s="27"/>
    </row>
    <row r="18" spans="1:30" x14ac:dyDescent="0.25">
      <c r="A18" s="516"/>
      <c r="B18" s="675"/>
      <c r="C18" s="675"/>
      <c r="D18" s="675"/>
      <c r="E18" s="675"/>
      <c r="F18" s="675"/>
      <c r="G18" s="675"/>
      <c r="H18" s="675"/>
      <c r="I18" s="675"/>
      <c r="J18" s="675"/>
      <c r="K18" s="27"/>
      <c r="L18" s="27"/>
      <c r="M18" s="27"/>
      <c r="N18" s="27"/>
      <c r="O18" s="27"/>
      <c r="P18" s="27"/>
      <c r="Q18" s="27"/>
      <c r="R18" s="27"/>
      <c r="S18" s="27"/>
      <c r="T18" s="27"/>
      <c r="U18" s="27"/>
      <c r="V18" s="27"/>
      <c r="W18" s="27"/>
      <c r="X18" s="27"/>
      <c r="Y18" s="27"/>
      <c r="Z18" s="27"/>
      <c r="AA18" s="27"/>
      <c r="AB18" s="27"/>
      <c r="AC18" s="27"/>
      <c r="AD18" s="27"/>
    </row>
    <row r="19" spans="1:30" x14ac:dyDescent="0.25">
      <c r="A19" s="516"/>
      <c r="B19" s="673" t="s">
        <v>120</v>
      </c>
      <c r="C19" s="673"/>
      <c r="D19" s="673"/>
      <c r="E19" s="673"/>
      <c r="F19" s="673"/>
      <c r="G19" s="673"/>
      <c r="H19" s="673"/>
      <c r="I19" s="673"/>
      <c r="J19" s="673"/>
      <c r="K19" s="27"/>
      <c r="L19" s="27"/>
      <c r="M19" s="27"/>
      <c r="N19" s="27"/>
      <c r="O19" s="27"/>
      <c r="P19" s="27"/>
      <c r="Q19" s="27"/>
      <c r="R19" s="27"/>
      <c r="S19" s="27"/>
      <c r="T19" s="27"/>
      <c r="U19" s="27"/>
      <c r="V19" s="27"/>
      <c r="W19" s="27"/>
      <c r="X19" s="27"/>
      <c r="Y19" s="27"/>
      <c r="Z19" s="27"/>
      <c r="AA19" s="27"/>
      <c r="AB19" s="27"/>
      <c r="AC19" s="27"/>
      <c r="AD19" s="27"/>
    </row>
    <row r="20" spans="1:30" x14ac:dyDescent="0.25">
      <c r="A20" s="516"/>
      <c r="B20" s="675"/>
      <c r="C20" s="675"/>
      <c r="D20" s="675"/>
      <c r="E20" s="675"/>
      <c r="F20" s="675"/>
      <c r="G20" s="675"/>
      <c r="H20" s="675"/>
      <c r="I20" s="675"/>
      <c r="J20" s="675"/>
      <c r="K20" s="27"/>
      <c r="M20" s="27"/>
      <c r="N20" s="27"/>
      <c r="O20" s="27"/>
      <c r="P20" s="27"/>
      <c r="Q20" s="27"/>
      <c r="R20" s="27"/>
      <c r="S20" s="27"/>
      <c r="T20" s="27"/>
      <c r="U20" s="27"/>
      <c r="V20" s="27"/>
      <c r="W20" s="27"/>
      <c r="X20" s="27"/>
      <c r="Y20" s="27"/>
      <c r="Z20" s="27"/>
      <c r="AA20" s="27"/>
      <c r="AB20" s="27"/>
      <c r="AC20" s="27"/>
      <c r="AD20" s="27"/>
    </row>
    <row r="21" spans="1:30" x14ac:dyDescent="0.25">
      <c r="A21" s="677" t="s">
        <v>36</v>
      </c>
      <c r="B21" s="673" t="s">
        <v>121</v>
      </c>
      <c r="C21" s="674"/>
      <c r="D21" s="674"/>
      <c r="E21" s="674"/>
      <c r="F21" s="674"/>
      <c r="G21" s="674"/>
      <c r="H21" s="674"/>
      <c r="I21" s="674"/>
      <c r="J21" s="674"/>
      <c r="K21" s="27"/>
      <c r="L21" s="27"/>
      <c r="M21" s="27"/>
      <c r="N21" s="27"/>
      <c r="O21" s="27"/>
      <c r="P21" s="27"/>
      <c r="Q21" s="27"/>
      <c r="R21" s="27"/>
      <c r="S21" s="27"/>
      <c r="T21" s="27"/>
      <c r="U21" s="27"/>
      <c r="V21" s="27"/>
      <c r="W21" s="27"/>
      <c r="X21" s="27"/>
      <c r="Y21" s="27"/>
      <c r="Z21" s="27"/>
      <c r="AA21" s="27"/>
      <c r="AB21" s="27"/>
      <c r="AC21" s="27"/>
      <c r="AD21" s="27"/>
    </row>
    <row r="22" spans="1:30" x14ac:dyDescent="0.25">
      <c r="A22" s="677"/>
      <c r="B22" s="675"/>
      <c r="C22" s="675"/>
      <c r="D22" s="675"/>
      <c r="E22" s="675"/>
      <c r="F22" s="675"/>
      <c r="G22" s="675"/>
      <c r="H22" s="675"/>
      <c r="I22" s="675"/>
      <c r="J22" s="675"/>
      <c r="K22" s="27"/>
      <c r="L22" s="27"/>
      <c r="M22" s="27"/>
      <c r="N22" s="27"/>
      <c r="O22" s="27"/>
      <c r="P22" s="27"/>
      <c r="Q22" s="27"/>
      <c r="R22" s="27"/>
      <c r="S22" s="27"/>
      <c r="T22" s="27"/>
      <c r="U22" s="27"/>
      <c r="V22" s="27"/>
      <c r="W22" s="27"/>
      <c r="X22" s="27"/>
      <c r="Y22" s="27"/>
      <c r="Z22" s="27"/>
      <c r="AA22" s="27"/>
      <c r="AB22" s="27"/>
      <c r="AC22" s="27"/>
      <c r="AD22" s="27"/>
    </row>
    <row r="23" spans="1:30" x14ac:dyDescent="0.25">
      <c r="A23" s="677"/>
      <c r="B23" s="675"/>
      <c r="C23" s="675"/>
      <c r="D23" s="675"/>
      <c r="E23" s="675"/>
      <c r="F23" s="675"/>
      <c r="G23" s="675"/>
      <c r="H23" s="675"/>
      <c r="I23" s="675"/>
      <c r="J23" s="675"/>
      <c r="K23" s="27"/>
      <c r="L23" s="27"/>
      <c r="M23" s="27"/>
      <c r="N23" s="27"/>
      <c r="O23" s="27"/>
      <c r="P23" s="27"/>
      <c r="Q23" s="27"/>
      <c r="R23" s="27"/>
      <c r="S23" s="27"/>
      <c r="T23" s="27"/>
      <c r="U23" s="27"/>
      <c r="V23" s="27"/>
      <c r="W23" s="27"/>
      <c r="X23" s="27"/>
      <c r="Y23" s="27"/>
      <c r="Z23" s="27"/>
      <c r="AA23" s="27"/>
      <c r="AB23" s="27"/>
      <c r="AC23" s="27"/>
      <c r="AD23" s="27"/>
    </row>
    <row r="24" spans="1:30" x14ac:dyDescent="0.25">
      <c r="A24" s="677" t="s">
        <v>37</v>
      </c>
      <c r="B24" s="673" t="s">
        <v>122</v>
      </c>
      <c r="C24" s="674"/>
      <c r="D24" s="674"/>
      <c r="E24" s="674"/>
      <c r="F24" s="674"/>
      <c r="G24" s="674"/>
      <c r="H24" s="674"/>
      <c r="I24" s="674"/>
      <c r="J24" s="674"/>
      <c r="K24" s="27"/>
      <c r="L24" s="27"/>
      <c r="M24" s="27"/>
      <c r="N24" s="27"/>
      <c r="O24" s="27"/>
      <c r="P24" s="27"/>
      <c r="Q24" s="27"/>
      <c r="R24" s="27"/>
      <c r="S24" s="27"/>
      <c r="T24" s="27"/>
      <c r="U24" s="27"/>
      <c r="V24" s="27"/>
      <c r="W24" s="27"/>
      <c r="X24" s="27"/>
      <c r="Y24" s="27"/>
      <c r="Z24" s="27"/>
      <c r="AA24" s="27"/>
      <c r="AB24" s="27"/>
      <c r="AC24" s="27"/>
      <c r="AD24" s="27"/>
    </row>
    <row r="25" spans="1:30" x14ac:dyDescent="0.25">
      <c r="A25" s="677"/>
      <c r="B25" s="675"/>
      <c r="C25" s="675"/>
      <c r="D25" s="675"/>
      <c r="E25" s="675"/>
      <c r="F25" s="675"/>
      <c r="G25" s="675"/>
      <c r="H25" s="675"/>
      <c r="I25" s="675"/>
      <c r="J25" s="675"/>
      <c r="K25" s="27"/>
      <c r="L25" s="27"/>
      <c r="M25" s="27"/>
      <c r="N25" s="27"/>
      <c r="O25" s="27"/>
      <c r="P25" s="27"/>
      <c r="Q25" s="27"/>
      <c r="R25" s="27"/>
      <c r="S25" s="27"/>
      <c r="T25" s="27"/>
      <c r="U25" s="27"/>
      <c r="V25" s="27"/>
      <c r="W25" s="27"/>
      <c r="X25" s="27"/>
      <c r="Y25" s="27"/>
      <c r="Z25" s="27"/>
      <c r="AA25" s="27"/>
      <c r="AB25" s="27"/>
      <c r="AC25" s="27"/>
      <c r="AD25" s="27"/>
    </row>
    <row r="26" spans="1:30" ht="14.25" customHeight="1" x14ac:dyDescent="0.25">
      <c r="A26" s="677" t="s">
        <v>38</v>
      </c>
      <c r="B26" s="673" t="s">
        <v>123</v>
      </c>
      <c r="C26" s="674"/>
      <c r="D26" s="674"/>
      <c r="E26" s="674"/>
      <c r="F26" s="674"/>
      <c r="G26" s="674"/>
      <c r="H26" s="674"/>
      <c r="I26" s="674"/>
      <c r="J26" s="674"/>
      <c r="K26" s="27"/>
      <c r="L26" s="27"/>
      <c r="M26" s="27"/>
      <c r="N26" s="27"/>
      <c r="O26" s="27"/>
      <c r="P26" s="27"/>
      <c r="Q26" s="27"/>
      <c r="R26" s="27"/>
      <c r="S26" s="27"/>
      <c r="T26" s="27"/>
      <c r="U26" s="27"/>
      <c r="V26" s="27"/>
      <c r="W26" s="27"/>
      <c r="X26" s="27"/>
      <c r="Y26" s="27"/>
      <c r="Z26" s="27"/>
      <c r="AA26" s="27"/>
      <c r="AB26" s="27"/>
      <c r="AC26" s="27"/>
      <c r="AD26" s="27"/>
    </row>
    <row r="27" spans="1:30" x14ac:dyDescent="0.25">
      <c r="A27" s="677"/>
      <c r="B27" s="674"/>
      <c r="C27" s="674"/>
      <c r="D27" s="674"/>
      <c r="E27" s="674"/>
      <c r="F27" s="674"/>
      <c r="G27" s="674"/>
      <c r="H27" s="674"/>
      <c r="I27" s="674"/>
      <c r="J27" s="674"/>
      <c r="K27" s="27"/>
      <c r="L27" s="27"/>
      <c r="M27" s="27"/>
      <c r="N27" s="27"/>
      <c r="O27" s="27"/>
      <c r="P27" s="27"/>
      <c r="Q27" s="27"/>
      <c r="R27" s="27"/>
      <c r="S27" s="27"/>
      <c r="T27" s="27"/>
      <c r="U27" s="27"/>
      <c r="V27" s="27"/>
      <c r="W27" s="27"/>
      <c r="X27" s="27"/>
      <c r="Y27" s="27"/>
      <c r="Z27" s="27"/>
      <c r="AA27" s="27"/>
      <c r="AB27" s="27"/>
      <c r="AC27" s="27"/>
      <c r="AD27" s="27"/>
    </row>
    <row r="28" spans="1:30" s="46" customFormat="1" x14ac:dyDescent="0.25">
      <c r="A28" s="677"/>
      <c r="B28" s="674"/>
      <c r="C28" s="674"/>
      <c r="D28" s="674"/>
      <c r="E28" s="674"/>
      <c r="F28" s="674"/>
      <c r="G28" s="674"/>
      <c r="H28" s="674"/>
      <c r="I28" s="674"/>
      <c r="J28" s="674"/>
      <c r="K28" s="27"/>
      <c r="L28" s="27"/>
      <c r="M28" s="27"/>
      <c r="N28" s="27"/>
      <c r="O28" s="27"/>
      <c r="P28" s="27"/>
      <c r="Q28" s="27"/>
      <c r="R28" s="27"/>
      <c r="S28" s="27"/>
      <c r="T28" s="27"/>
      <c r="U28" s="27"/>
      <c r="V28" s="27"/>
      <c r="W28" s="27"/>
      <c r="X28" s="27"/>
      <c r="Y28" s="27"/>
      <c r="Z28" s="27"/>
      <c r="AA28" s="27"/>
      <c r="AB28" s="27"/>
      <c r="AC28" s="27"/>
      <c r="AD28" s="27"/>
    </row>
    <row r="29" spans="1:30" x14ac:dyDescent="0.25">
      <c r="A29" s="677"/>
      <c r="B29" s="674"/>
      <c r="C29" s="674"/>
      <c r="D29" s="674"/>
      <c r="E29" s="674"/>
      <c r="F29" s="674"/>
      <c r="G29" s="674"/>
      <c r="H29" s="674"/>
      <c r="I29" s="674"/>
      <c r="J29" s="674"/>
      <c r="K29" s="27"/>
      <c r="L29" s="27"/>
      <c r="M29" s="27"/>
      <c r="N29" s="27"/>
      <c r="O29" s="27"/>
      <c r="P29" s="27"/>
      <c r="Q29" s="27"/>
      <c r="R29" s="27"/>
      <c r="S29" s="27"/>
      <c r="T29" s="27"/>
      <c r="U29" s="27"/>
      <c r="V29" s="27"/>
      <c r="W29" s="27"/>
      <c r="X29" s="27"/>
      <c r="Y29" s="27"/>
      <c r="Z29" s="27"/>
      <c r="AA29" s="27"/>
      <c r="AB29" s="27"/>
      <c r="AC29" s="27"/>
      <c r="AD29" s="27"/>
    </row>
    <row r="30" spans="1:30" x14ac:dyDescent="0.25">
      <c r="A30" s="677" t="s">
        <v>39</v>
      </c>
      <c r="B30" s="673" t="s">
        <v>416</v>
      </c>
      <c r="C30" s="673"/>
      <c r="D30" s="673"/>
      <c r="E30" s="673"/>
      <c r="F30" s="673"/>
      <c r="G30" s="673"/>
      <c r="H30" s="673"/>
      <c r="I30" s="673"/>
      <c r="J30" s="673"/>
      <c r="K30" s="27"/>
      <c r="L30" s="27"/>
      <c r="M30" s="27"/>
      <c r="N30" s="27"/>
      <c r="O30" s="27"/>
      <c r="P30" s="27"/>
      <c r="Q30" s="27"/>
      <c r="R30" s="27"/>
      <c r="S30" s="27"/>
      <c r="T30" s="27"/>
      <c r="U30" s="27"/>
      <c r="V30" s="27"/>
      <c r="W30" s="27"/>
      <c r="X30" s="27"/>
      <c r="Y30" s="27"/>
      <c r="Z30" s="27"/>
      <c r="AA30" s="27"/>
      <c r="AB30" s="27"/>
      <c r="AC30" s="27"/>
      <c r="AD30" s="27"/>
    </row>
    <row r="31" spans="1:30" x14ac:dyDescent="0.25">
      <c r="A31" s="677"/>
      <c r="B31" s="675"/>
      <c r="C31" s="675"/>
      <c r="D31" s="675"/>
      <c r="E31" s="675"/>
      <c r="F31" s="675"/>
      <c r="G31" s="675"/>
      <c r="H31" s="675"/>
      <c r="I31" s="675"/>
      <c r="J31" s="675"/>
      <c r="K31" s="27"/>
      <c r="L31" s="27"/>
      <c r="M31" s="27"/>
      <c r="N31" s="27"/>
      <c r="O31" s="27"/>
      <c r="P31" s="27"/>
      <c r="Q31" s="27"/>
      <c r="R31" s="27"/>
      <c r="S31" s="27"/>
      <c r="T31" s="27"/>
      <c r="U31" s="27"/>
      <c r="V31" s="27"/>
      <c r="W31" s="27"/>
      <c r="X31" s="27"/>
      <c r="Y31" s="27"/>
      <c r="Z31" s="27"/>
      <c r="AA31" s="27"/>
      <c r="AB31" s="27"/>
      <c r="AC31" s="27"/>
      <c r="AD31" s="27"/>
    </row>
    <row r="32" spans="1:30" x14ac:dyDescent="0.25">
      <c r="A32" s="677"/>
      <c r="B32" s="675"/>
      <c r="C32" s="675"/>
      <c r="D32" s="675"/>
      <c r="E32" s="675"/>
      <c r="F32" s="675"/>
      <c r="G32" s="675"/>
      <c r="H32" s="675"/>
      <c r="I32" s="675"/>
      <c r="J32" s="675"/>
      <c r="K32" s="27"/>
      <c r="L32" s="27"/>
      <c r="M32" s="27"/>
      <c r="N32" s="27"/>
      <c r="O32" s="27"/>
      <c r="P32" s="27"/>
      <c r="Q32" s="27"/>
      <c r="R32" s="27"/>
      <c r="S32" s="27"/>
      <c r="T32" s="27"/>
      <c r="U32" s="27"/>
      <c r="V32" s="27"/>
      <c r="W32" s="27"/>
      <c r="X32" s="27"/>
      <c r="Y32" s="27"/>
      <c r="Z32" s="27"/>
      <c r="AA32" s="27"/>
      <c r="AB32" s="27"/>
      <c r="AC32" s="27"/>
      <c r="AD32" s="27"/>
    </row>
    <row r="33" spans="1:30" ht="15" customHeight="1" x14ac:dyDescent="0.25">
      <c r="A33" s="677" t="s">
        <v>40</v>
      </c>
      <c r="B33" s="674" t="s">
        <v>124</v>
      </c>
      <c r="C33" s="674"/>
      <c r="D33" s="674"/>
      <c r="E33" s="674"/>
      <c r="F33" s="674"/>
      <c r="G33" s="674"/>
      <c r="H33" s="674"/>
      <c r="I33" s="674"/>
      <c r="J33" s="674"/>
      <c r="K33" s="27"/>
      <c r="L33" s="27"/>
      <c r="M33" s="27"/>
      <c r="N33" s="27"/>
      <c r="O33" s="27"/>
      <c r="P33" s="27"/>
      <c r="Q33" s="27"/>
      <c r="R33" s="27"/>
      <c r="S33" s="27"/>
      <c r="T33" s="27"/>
      <c r="U33" s="27"/>
      <c r="V33" s="27"/>
      <c r="W33" s="27"/>
      <c r="X33" s="27"/>
      <c r="Y33" s="27"/>
      <c r="Z33" s="27"/>
      <c r="AA33" s="27"/>
      <c r="AB33" s="27"/>
      <c r="AC33" s="27"/>
      <c r="AD33" s="27"/>
    </row>
    <row r="34" spans="1:30" ht="15" customHeight="1" x14ac:dyDescent="0.25">
      <c r="A34" s="677"/>
      <c r="B34" s="675"/>
      <c r="C34" s="675"/>
      <c r="D34" s="675"/>
      <c r="E34" s="675"/>
      <c r="F34" s="675"/>
      <c r="G34" s="675"/>
      <c r="H34" s="675"/>
      <c r="I34" s="675"/>
      <c r="J34" s="675"/>
      <c r="K34" s="27"/>
      <c r="L34" s="27"/>
      <c r="M34" s="27"/>
      <c r="N34" s="27"/>
      <c r="O34" s="27"/>
      <c r="P34" s="27"/>
      <c r="Q34" s="27"/>
      <c r="R34" s="27"/>
      <c r="S34" s="27"/>
      <c r="T34" s="27"/>
      <c r="U34" s="27"/>
      <c r="V34" s="27"/>
      <c r="W34" s="27"/>
      <c r="X34" s="27"/>
      <c r="Y34" s="27"/>
      <c r="Z34" s="27"/>
      <c r="AA34" s="27"/>
      <c r="AB34" s="27"/>
      <c r="AC34" s="27"/>
      <c r="AD34" s="27"/>
    </row>
    <row r="35" spans="1:30" ht="15" customHeight="1" x14ac:dyDescent="0.25">
      <c r="A35" s="677"/>
      <c r="B35" s="675"/>
      <c r="C35" s="675"/>
      <c r="D35" s="675"/>
      <c r="E35" s="675"/>
      <c r="F35" s="675"/>
      <c r="G35" s="675"/>
      <c r="H35" s="675"/>
      <c r="I35" s="675"/>
      <c r="J35" s="675"/>
      <c r="K35" s="27"/>
      <c r="L35" s="27"/>
      <c r="M35" s="27"/>
      <c r="N35" s="27"/>
      <c r="O35" s="27"/>
      <c r="P35" s="27"/>
      <c r="Q35" s="27"/>
      <c r="R35" s="27"/>
      <c r="S35" s="27"/>
      <c r="T35" s="27"/>
      <c r="U35" s="27"/>
      <c r="V35" s="27"/>
      <c r="W35" s="27"/>
      <c r="X35" s="27"/>
      <c r="Y35" s="27"/>
      <c r="Z35" s="27"/>
      <c r="AA35" s="27"/>
      <c r="AB35" s="27"/>
      <c r="AC35" s="27"/>
      <c r="AD35" s="27"/>
    </row>
    <row r="36" spans="1:30" x14ac:dyDescent="0.25">
      <c r="A36" s="677" t="s">
        <v>41</v>
      </c>
      <c r="B36" s="673" t="s">
        <v>125</v>
      </c>
      <c r="C36" s="674"/>
      <c r="D36" s="674"/>
      <c r="E36" s="674"/>
      <c r="F36" s="674"/>
      <c r="G36" s="674"/>
      <c r="H36" s="674"/>
      <c r="I36" s="674"/>
      <c r="J36" s="674"/>
      <c r="K36" s="27"/>
      <c r="L36" s="27"/>
      <c r="M36" s="27"/>
      <c r="N36" s="27"/>
      <c r="O36" s="27"/>
      <c r="P36" s="27"/>
      <c r="Q36" s="27"/>
      <c r="R36" s="27"/>
      <c r="S36" s="27"/>
      <c r="T36" s="27"/>
      <c r="U36" s="27"/>
      <c r="V36" s="27"/>
      <c r="W36" s="27"/>
      <c r="X36" s="27"/>
      <c r="Y36" s="27"/>
      <c r="Z36" s="27"/>
      <c r="AA36" s="27"/>
      <c r="AB36" s="27"/>
      <c r="AC36" s="27"/>
      <c r="AD36" s="27"/>
    </row>
    <row r="37" spans="1:30" x14ac:dyDescent="0.25">
      <c r="A37" s="677"/>
      <c r="B37" s="675"/>
      <c r="C37" s="675"/>
      <c r="D37" s="675"/>
      <c r="E37" s="675"/>
      <c r="F37" s="675"/>
      <c r="G37" s="675"/>
      <c r="H37" s="675"/>
      <c r="I37" s="675"/>
      <c r="J37" s="675"/>
      <c r="K37" s="27"/>
      <c r="L37" s="27"/>
      <c r="M37" s="27"/>
      <c r="N37" s="27"/>
      <c r="O37" s="27"/>
      <c r="P37" s="27"/>
      <c r="Q37" s="27"/>
      <c r="R37" s="27"/>
      <c r="S37" s="27"/>
      <c r="T37" s="27"/>
      <c r="U37" s="27"/>
      <c r="V37" s="27"/>
      <c r="W37" s="27"/>
      <c r="X37" s="27"/>
      <c r="Y37" s="27"/>
      <c r="Z37" s="27"/>
      <c r="AA37" s="27"/>
      <c r="AB37" s="27"/>
      <c r="AC37" s="27"/>
      <c r="AD37" s="27"/>
    </row>
    <row r="38" spans="1:30" ht="15" customHeight="1" x14ac:dyDescent="0.25">
      <c r="A38" s="677"/>
      <c r="B38" s="675"/>
      <c r="C38" s="675"/>
      <c r="D38" s="675"/>
      <c r="E38" s="675"/>
      <c r="F38" s="675"/>
      <c r="G38" s="675"/>
      <c r="H38" s="675"/>
      <c r="I38" s="675"/>
      <c r="J38" s="675"/>
      <c r="K38" s="27"/>
      <c r="L38" s="27"/>
      <c r="M38" s="27"/>
      <c r="N38" s="27"/>
      <c r="O38" s="27"/>
      <c r="P38" s="27"/>
      <c r="Q38" s="27"/>
      <c r="R38" s="27"/>
      <c r="S38" s="27"/>
      <c r="T38" s="27"/>
      <c r="U38" s="27"/>
      <c r="V38" s="27"/>
      <c r="W38" s="27"/>
      <c r="X38" s="27"/>
      <c r="Y38" s="27"/>
      <c r="Z38" s="27"/>
      <c r="AA38" s="27"/>
      <c r="AB38" s="27"/>
      <c r="AC38" s="27"/>
      <c r="AD38" s="27"/>
    </row>
    <row r="39" spans="1:30" x14ac:dyDescent="0.25">
      <c r="A39" s="677" t="s">
        <v>42</v>
      </c>
      <c r="B39" s="673" t="s">
        <v>126</v>
      </c>
      <c r="C39" s="674"/>
      <c r="D39" s="674"/>
      <c r="E39" s="674"/>
      <c r="F39" s="674"/>
      <c r="G39" s="674"/>
      <c r="H39" s="674"/>
      <c r="I39" s="674"/>
      <c r="J39" s="674"/>
      <c r="K39" s="27"/>
      <c r="L39" s="27"/>
      <c r="M39" s="27"/>
      <c r="N39" s="27"/>
      <c r="O39" s="27"/>
      <c r="P39" s="27"/>
      <c r="Q39" s="27"/>
      <c r="R39" s="27"/>
      <c r="S39" s="27"/>
      <c r="T39" s="27"/>
      <c r="U39" s="27"/>
      <c r="V39" s="27"/>
      <c r="W39" s="27"/>
      <c r="X39" s="27"/>
      <c r="Y39" s="27"/>
      <c r="Z39" s="27"/>
      <c r="AA39" s="27"/>
      <c r="AB39" s="27"/>
      <c r="AC39" s="27"/>
      <c r="AD39" s="27"/>
    </row>
    <row r="40" spans="1:30" x14ac:dyDescent="0.25">
      <c r="A40" s="677"/>
      <c r="B40" s="675"/>
      <c r="C40" s="675"/>
      <c r="D40" s="675"/>
      <c r="E40" s="675"/>
      <c r="F40" s="675"/>
      <c r="G40" s="675"/>
      <c r="H40" s="675"/>
      <c r="I40" s="675"/>
      <c r="J40" s="675"/>
      <c r="K40" s="27"/>
      <c r="L40" s="27"/>
      <c r="M40" s="27"/>
      <c r="N40" s="27"/>
      <c r="O40" s="27"/>
      <c r="P40" s="27"/>
      <c r="Q40" s="27"/>
      <c r="R40" s="27"/>
      <c r="S40" s="27"/>
      <c r="T40" s="27"/>
      <c r="U40" s="27"/>
      <c r="V40" s="27"/>
      <c r="W40" s="27"/>
      <c r="X40" s="27"/>
      <c r="Y40" s="27"/>
      <c r="Z40" s="27"/>
      <c r="AA40" s="27"/>
      <c r="AB40" s="27"/>
      <c r="AC40" s="27"/>
      <c r="AD40" s="27"/>
    </row>
    <row r="41" spans="1:30" x14ac:dyDescent="0.25">
      <c r="A41" s="677" t="s">
        <v>43</v>
      </c>
      <c r="B41" s="673" t="s">
        <v>127</v>
      </c>
      <c r="C41" s="674"/>
      <c r="D41" s="674"/>
      <c r="E41" s="674"/>
      <c r="F41" s="674"/>
      <c r="G41" s="674"/>
      <c r="H41" s="674"/>
      <c r="I41" s="674"/>
      <c r="J41" s="674"/>
      <c r="K41" s="27"/>
      <c r="L41" s="27"/>
      <c r="M41" s="27"/>
      <c r="N41" s="27"/>
      <c r="O41" s="27"/>
      <c r="P41" s="27"/>
      <c r="Q41" s="27"/>
      <c r="R41" s="27"/>
      <c r="S41" s="27"/>
      <c r="T41" s="27"/>
      <c r="U41" s="27"/>
      <c r="V41" s="27"/>
      <c r="W41" s="27"/>
      <c r="X41" s="27"/>
      <c r="Y41" s="27"/>
      <c r="Z41" s="27"/>
      <c r="AA41" s="27"/>
      <c r="AB41" s="27"/>
      <c r="AC41" s="27"/>
      <c r="AD41" s="27"/>
    </row>
    <row r="42" spans="1:30" x14ac:dyDescent="0.25">
      <c r="A42" s="677"/>
      <c r="B42" s="675"/>
      <c r="C42" s="675"/>
      <c r="D42" s="675"/>
      <c r="E42" s="675"/>
      <c r="F42" s="675"/>
      <c r="G42" s="675"/>
      <c r="H42" s="675"/>
      <c r="I42" s="675"/>
      <c r="J42" s="675"/>
      <c r="K42" s="27"/>
      <c r="L42" s="27"/>
      <c r="M42" s="27"/>
      <c r="N42" s="27"/>
      <c r="O42" s="27"/>
      <c r="P42" s="27"/>
      <c r="Q42" s="27"/>
      <c r="R42" s="27"/>
      <c r="S42" s="27"/>
      <c r="T42" s="27"/>
      <c r="U42" s="27"/>
      <c r="V42" s="27"/>
      <c r="W42" s="27"/>
      <c r="X42" s="27"/>
      <c r="Y42" s="27"/>
      <c r="Z42" s="27"/>
      <c r="AA42" s="27"/>
      <c r="AB42" s="27"/>
      <c r="AC42" s="27"/>
      <c r="AD42" s="27"/>
    </row>
    <row r="43" spans="1:30" x14ac:dyDescent="0.25">
      <c r="A43" s="677"/>
      <c r="B43" s="675"/>
      <c r="C43" s="675"/>
      <c r="D43" s="675"/>
      <c r="E43" s="675"/>
      <c r="F43" s="675"/>
      <c r="G43" s="675"/>
      <c r="H43" s="675"/>
      <c r="I43" s="675"/>
      <c r="J43" s="675"/>
      <c r="K43" s="27"/>
      <c r="L43" s="27"/>
      <c r="M43" s="27"/>
      <c r="N43" s="27"/>
      <c r="O43" s="27"/>
      <c r="P43" s="27"/>
      <c r="Q43" s="27"/>
      <c r="R43" s="27"/>
      <c r="S43" s="27"/>
      <c r="T43" s="27"/>
      <c r="U43" s="27"/>
      <c r="V43" s="27"/>
      <c r="W43" s="27"/>
      <c r="X43" s="27"/>
      <c r="Y43" s="27"/>
      <c r="Z43" s="27"/>
      <c r="AA43" s="27"/>
      <c r="AB43" s="27"/>
      <c r="AC43" s="27"/>
      <c r="AD43" s="27"/>
    </row>
    <row r="44" spans="1:30" x14ac:dyDescent="0.25">
      <c r="A44" s="677" t="s">
        <v>44</v>
      </c>
      <c r="B44" s="674" t="s">
        <v>128</v>
      </c>
      <c r="C44" s="674"/>
      <c r="D44" s="674"/>
      <c r="E44" s="674"/>
      <c r="F44" s="674"/>
      <c r="G44" s="674"/>
      <c r="H44" s="674"/>
      <c r="I44" s="674"/>
      <c r="J44" s="674"/>
      <c r="K44" s="27"/>
      <c r="L44" s="27"/>
      <c r="M44" s="27"/>
      <c r="N44" s="27"/>
      <c r="O44" s="27"/>
      <c r="P44" s="27"/>
      <c r="Q44" s="27"/>
      <c r="R44" s="27"/>
      <c r="S44" s="27"/>
      <c r="T44" s="27"/>
      <c r="U44" s="27"/>
      <c r="V44" s="27"/>
      <c r="W44" s="27"/>
      <c r="X44" s="27"/>
      <c r="Y44" s="27"/>
      <c r="Z44" s="27"/>
      <c r="AA44" s="27"/>
      <c r="AB44" s="27"/>
      <c r="AC44" s="27"/>
      <c r="AD44" s="27"/>
    </row>
    <row r="45" spans="1:30" x14ac:dyDescent="0.25">
      <c r="A45" s="677"/>
      <c r="B45" s="675"/>
      <c r="C45" s="675"/>
      <c r="D45" s="675"/>
      <c r="E45" s="675"/>
      <c r="F45" s="675"/>
      <c r="G45" s="675"/>
      <c r="H45" s="675"/>
      <c r="I45" s="675"/>
      <c r="J45" s="675"/>
      <c r="K45" s="27"/>
      <c r="L45" s="27"/>
      <c r="M45" s="27"/>
      <c r="N45" s="27"/>
      <c r="O45" s="27"/>
      <c r="P45" s="27"/>
      <c r="Q45" s="27"/>
      <c r="R45" s="27"/>
      <c r="S45" s="27"/>
      <c r="T45" s="27"/>
      <c r="U45" s="27"/>
      <c r="V45" s="27"/>
      <c r="W45" s="27"/>
      <c r="X45" s="27"/>
      <c r="Y45" s="27"/>
      <c r="Z45" s="27"/>
      <c r="AA45" s="27"/>
      <c r="AB45" s="27"/>
      <c r="AC45" s="27"/>
      <c r="AD45" s="27"/>
    </row>
    <row r="46" spans="1:30" x14ac:dyDescent="0.25">
      <c r="A46" s="677"/>
      <c r="B46" s="675"/>
      <c r="C46" s="675"/>
      <c r="D46" s="675"/>
      <c r="E46" s="675"/>
      <c r="F46" s="675"/>
      <c r="G46" s="675"/>
      <c r="H46" s="675"/>
      <c r="I46" s="675"/>
      <c r="J46" s="675"/>
      <c r="K46" s="27"/>
      <c r="L46" s="27"/>
      <c r="M46" s="27"/>
      <c r="N46" s="27"/>
      <c r="O46" s="27"/>
      <c r="P46" s="27"/>
      <c r="Q46" s="27"/>
      <c r="R46" s="27"/>
      <c r="S46" s="27"/>
      <c r="T46" s="27"/>
      <c r="U46" s="27"/>
      <c r="V46" s="27"/>
      <c r="W46" s="27"/>
      <c r="X46" s="27"/>
      <c r="Y46" s="27"/>
      <c r="Z46" s="27"/>
      <c r="AA46" s="27"/>
      <c r="AB46" s="27"/>
      <c r="AC46" s="27"/>
      <c r="AD46" s="27"/>
    </row>
    <row r="47" spans="1:30" x14ac:dyDescent="0.25">
      <c r="A47" s="677"/>
      <c r="B47" s="675"/>
      <c r="C47" s="675"/>
      <c r="D47" s="675"/>
      <c r="E47" s="675"/>
      <c r="F47" s="675"/>
      <c r="G47" s="675"/>
      <c r="H47" s="675"/>
      <c r="I47" s="675"/>
      <c r="J47" s="675"/>
      <c r="K47" s="27"/>
      <c r="L47" s="27"/>
      <c r="M47" s="27"/>
      <c r="N47" s="27"/>
      <c r="O47" s="27"/>
      <c r="P47" s="27"/>
      <c r="Q47" s="27"/>
      <c r="R47" s="27"/>
      <c r="S47" s="27"/>
      <c r="T47" s="27"/>
      <c r="U47" s="27"/>
      <c r="V47" s="27"/>
      <c r="W47" s="27"/>
      <c r="X47" s="27"/>
      <c r="Y47" s="27"/>
      <c r="Z47" s="27"/>
      <c r="AA47" s="27"/>
      <c r="AB47" s="27"/>
      <c r="AC47" s="27"/>
      <c r="AD47" s="27"/>
    </row>
    <row r="48" spans="1:30" s="46" customFormat="1" x14ac:dyDescent="0.25">
      <c r="A48" s="54"/>
      <c r="B48" s="47"/>
      <c r="C48" s="47"/>
      <c r="D48" s="47"/>
      <c r="E48" s="47"/>
      <c r="F48" s="47"/>
      <c r="G48" s="669" t="s">
        <v>404</v>
      </c>
      <c r="H48" s="669"/>
      <c r="I48" s="669"/>
      <c r="J48" s="47"/>
      <c r="K48" s="27"/>
      <c r="L48" s="27"/>
      <c r="M48" s="27"/>
      <c r="N48" s="27"/>
      <c r="O48" s="27"/>
      <c r="P48" s="27"/>
      <c r="Q48" s="27"/>
      <c r="R48" s="27"/>
      <c r="S48" s="27"/>
      <c r="T48" s="27"/>
      <c r="U48" s="27"/>
      <c r="V48" s="27"/>
      <c r="W48" s="27"/>
      <c r="X48" s="27"/>
      <c r="Y48" s="27"/>
      <c r="Z48" s="27"/>
      <c r="AA48" s="27"/>
      <c r="AB48" s="27"/>
      <c r="AC48" s="27"/>
      <c r="AD48" s="27"/>
    </row>
    <row r="49" spans="1:30" s="46" customFormat="1" ht="31.5" customHeight="1" x14ac:dyDescent="0.25">
      <c r="A49" s="54"/>
      <c r="B49" s="486" t="str">
        <f>IF('1-Pans Müracaat Dilekçesi'!H16='Pansiyon Bilgileri'!E14,'Pansiyon Bilgileri'!D6,"…..................")</f>
        <v>Güller ELDEMİR</v>
      </c>
      <c r="C49" s="486"/>
      <c r="D49" s="486"/>
      <c r="E49" s="47"/>
      <c r="F49" s="47"/>
      <c r="G49" s="670" t="str">
        <f>'1-Pans Müracaat Dilekçesi'!C9</f>
        <v>…../08/2024</v>
      </c>
      <c r="H49" s="669"/>
      <c r="I49" s="669"/>
      <c r="J49" s="47"/>
      <c r="K49" s="27"/>
      <c r="L49" s="27"/>
      <c r="M49" s="27"/>
      <c r="N49" s="27"/>
      <c r="O49" s="27"/>
      <c r="P49" s="27"/>
      <c r="Q49" s="27"/>
      <c r="R49" s="27"/>
      <c r="S49" s="27"/>
      <c r="T49" s="27"/>
      <c r="U49" s="27"/>
      <c r="V49" s="27"/>
      <c r="W49" s="27"/>
      <c r="X49" s="27"/>
      <c r="Y49" s="27"/>
      <c r="Z49" s="27"/>
      <c r="AA49" s="27"/>
      <c r="AB49" s="27"/>
      <c r="AC49" s="27"/>
      <c r="AD49" s="27"/>
    </row>
    <row r="50" spans="1:30" s="46" customFormat="1" ht="15" customHeight="1" x14ac:dyDescent="0.25">
      <c r="A50" s="54"/>
      <c r="B50" s="672" t="s">
        <v>175</v>
      </c>
      <c r="C50" s="669"/>
      <c r="D50" s="669"/>
      <c r="E50" s="47"/>
      <c r="F50" s="47"/>
      <c r="G50" s="669" t="s">
        <v>422</v>
      </c>
      <c r="H50" s="669"/>
      <c r="I50" s="669"/>
      <c r="J50" s="47"/>
      <c r="K50" s="27"/>
      <c r="L50" s="27"/>
      <c r="M50" s="27"/>
      <c r="N50" s="27"/>
      <c r="O50" s="27"/>
      <c r="P50" s="27"/>
      <c r="Q50" s="27"/>
      <c r="R50" s="27"/>
      <c r="S50" s="27"/>
      <c r="T50" s="27"/>
      <c r="U50" s="27"/>
      <c r="V50" s="27"/>
      <c r="W50" s="27"/>
      <c r="X50" s="27"/>
      <c r="Y50" s="27"/>
      <c r="Z50" s="27"/>
      <c r="AA50" s="27"/>
      <c r="AB50" s="27"/>
      <c r="AC50" s="27"/>
      <c r="AD50" s="27"/>
    </row>
    <row r="51" spans="1:30" s="46" customFormat="1" x14ac:dyDescent="0.25">
      <c r="A51" s="54"/>
      <c r="B51" s="47"/>
      <c r="C51" s="75"/>
      <c r="D51" s="75"/>
      <c r="E51" s="47"/>
      <c r="F51" s="47"/>
      <c r="G51" s="669" t="s">
        <v>171</v>
      </c>
      <c r="H51" s="669"/>
      <c r="I51" s="669"/>
      <c r="J51" s="47"/>
      <c r="K51" s="27"/>
      <c r="L51" s="27"/>
      <c r="M51" s="27"/>
      <c r="Q51" s="27"/>
      <c r="R51" s="27"/>
      <c r="S51" s="27"/>
      <c r="T51" s="27"/>
      <c r="U51" s="27"/>
      <c r="V51" s="27"/>
      <c r="W51" s="27"/>
      <c r="X51" s="27"/>
      <c r="Y51" s="27"/>
      <c r="Z51" s="27"/>
      <c r="AA51" s="27"/>
      <c r="AB51" s="27"/>
      <c r="AC51" s="27"/>
      <c r="AD51" s="27"/>
    </row>
    <row r="52" spans="1:30" x14ac:dyDescent="0.25">
      <c r="B52" s="33"/>
      <c r="C52" s="6"/>
      <c r="D52" s="27"/>
      <c r="E52" s="27"/>
      <c r="F52" s="27"/>
      <c r="G52" s="27"/>
      <c r="H52" s="27"/>
      <c r="I52" s="27"/>
      <c r="J52" s="27"/>
      <c r="K52" s="27"/>
      <c r="L52" s="27"/>
      <c r="M52" s="27"/>
      <c r="Q52" s="27"/>
      <c r="R52" s="27"/>
      <c r="S52" s="27"/>
      <c r="T52" s="27"/>
      <c r="U52" s="27"/>
      <c r="V52" s="27"/>
      <c r="W52" s="27"/>
      <c r="X52" s="27"/>
      <c r="Y52" s="27"/>
      <c r="Z52" s="27"/>
      <c r="AA52" s="27"/>
      <c r="AB52" s="27"/>
      <c r="AC52" s="27"/>
      <c r="AD52" s="27"/>
    </row>
    <row r="53" spans="1:30" ht="15.75" x14ac:dyDescent="0.25">
      <c r="C53" s="10" t="s">
        <v>20</v>
      </c>
    </row>
    <row r="54" spans="1:30" ht="15.75" x14ac:dyDescent="0.25">
      <c r="A54" s="345" t="s">
        <v>227</v>
      </c>
      <c r="B54" s="691"/>
      <c r="C54" s="691"/>
      <c r="D54" s="691"/>
      <c r="E54" s="691"/>
      <c r="F54" s="691"/>
      <c r="G54" s="691"/>
      <c r="H54" s="691"/>
      <c r="I54" s="691"/>
      <c r="J54" s="691"/>
      <c r="L54" s="170"/>
    </row>
    <row r="55" spans="1:30" ht="15" customHeight="1" x14ac:dyDescent="0.25">
      <c r="A55" s="518" t="str">
        <f>'1-Pans Müracaat Dilekçesi'!C9</f>
        <v>…../08/2024</v>
      </c>
      <c r="B55" s="519"/>
      <c r="C55" s="519"/>
      <c r="D55" s="519"/>
      <c r="E55" s="519"/>
      <c r="F55" s="519"/>
      <c r="G55" s="519"/>
      <c r="H55" s="519"/>
      <c r="I55" s="519"/>
      <c r="J55" s="519"/>
      <c r="K55" s="27"/>
      <c r="L55" s="170"/>
    </row>
    <row r="56" spans="1:30" ht="21.75" customHeight="1" x14ac:dyDescent="0.25">
      <c r="A56" s="67"/>
      <c r="B56" s="67"/>
      <c r="C56" s="67"/>
      <c r="D56" s="67"/>
      <c r="E56" s="67"/>
      <c r="F56" s="67"/>
      <c r="G56" s="67"/>
      <c r="H56" s="67"/>
      <c r="I56" s="67"/>
      <c r="J56" s="67"/>
      <c r="K56" s="63"/>
      <c r="L56" s="170"/>
    </row>
    <row r="57" spans="1:30" ht="15.75" x14ac:dyDescent="0.25">
      <c r="B57" s="345" t="str">
        <f>IF('1-Pans Müracaat Dilekçesi'!H16='Pansiyon Bilgileri'!E14,'Pansiyon Bilgileri'!D4,"…..................")</f>
        <v>MEHMET TOKLU</v>
      </c>
      <c r="C57" s="691"/>
      <c r="D57" s="691"/>
      <c r="E57" s="691"/>
      <c r="F57" s="691"/>
      <c r="G57" s="691"/>
      <c r="H57" s="691"/>
      <c r="I57" s="691"/>
      <c r="J57" s="691"/>
      <c r="L57" s="170"/>
    </row>
    <row r="58" spans="1:30" s="46" customFormat="1" ht="15.75" x14ac:dyDescent="0.25">
      <c r="A58" s="40"/>
      <c r="B58" s="345" t="s">
        <v>142</v>
      </c>
      <c r="C58" s="691"/>
      <c r="D58" s="691"/>
      <c r="E58" s="691"/>
      <c r="F58" s="691"/>
      <c r="G58" s="691"/>
      <c r="H58" s="691"/>
      <c r="I58" s="691"/>
      <c r="J58" s="691"/>
      <c r="K58"/>
      <c r="L58"/>
    </row>
    <row r="59" spans="1:30" s="46" customFormat="1" ht="15.75" x14ac:dyDescent="0.25">
      <c r="B59" s="45"/>
      <c r="C59" s="45"/>
      <c r="D59" s="45"/>
      <c r="E59" s="45"/>
      <c r="F59" s="45"/>
      <c r="G59" s="45"/>
      <c r="H59" s="45"/>
      <c r="I59" s="45"/>
    </row>
    <row r="60" spans="1:30" ht="15.75" customHeight="1" x14ac:dyDescent="0.25">
      <c r="A60" s="46"/>
      <c r="B60" s="45"/>
      <c r="C60" s="45"/>
      <c r="D60" s="45"/>
      <c r="E60" s="45"/>
      <c r="F60" s="45"/>
      <c r="G60" s="45"/>
      <c r="H60" s="45"/>
      <c r="I60" s="45"/>
      <c r="J60" s="46"/>
      <c r="K60" s="46"/>
      <c r="L60" s="46"/>
    </row>
    <row r="61" spans="1:30" x14ac:dyDescent="0.25">
      <c r="A61" s="690" t="s">
        <v>3</v>
      </c>
      <c r="B61" s="690"/>
      <c r="C61" s="690"/>
      <c r="D61" s="690"/>
      <c r="E61" s="690"/>
      <c r="F61" s="690"/>
      <c r="G61" s="690"/>
      <c r="H61" s="690"/>
      <c r="I61" s="690"/>
      <c r="J61" s="690"/>
    </row>
    <row r="62" spans="1:30" x14ac:dyDescent="0.25">
      <c r="C62" s="15"/>
    </row>
    <row r="63" spans="1:30" x14ac:dyDescent="0.25">
      <c r="C63" s="15"/>
    </row>
  </sheetData>
  <sheetProtection formatCells="0" formatColumns="0" formatRows="0" insertColumns="0" insertRows="0" insertHyperlinks="0" deleteColumns="0" deleteRows="0" sort="0" autoFilter="0" pivotTables="0"/>
  <mergeCells count="43">
    <mergeCell ref="A26:A29"/>
    <mergeCell ref="B30:J32"/>
    <mergeCell ref="A30:A32"/>
    <mergeCell ref="B57:J57"/>
    <mergeCell ref="B58:J58"/>
    <mergeCell ref="A61:J61"/>
    <mergeCell ref="A54:J54"/>
    <mergeCell ref="A55:J55"/>
    <mergeCell ref="A33:A35"/>
    <mergeCell ref="B36:J38"/>
    <mergeCell ref="A36:A38"/>
    <mergeCell ref="B39:J40"/>
    <mergeCell ref="A39:A40"/>
    <mergeCell ref="B33:J35"/>
    <mergeCell ref="A21:A23"/>
    <mergeCell ref="B24:J25"/>
    <mergeCell ref="A24:A25"/>
    <mergeCell ref="L7:R17"/>
    <mergeCell ref="B17:J18"/>
    <mergeCell ref="B19:J20"/>
    <mergeCell ref="A13:A20"/>
    <mergeCell ref="B8:J10"/>
    <mergeCell ref="A8:A10"/>
    <mergeCell ref="B11:J12"/>
    <mergeCell ref="A11:A12"/>
    <mergeCell ref="B13:J15"/>
    <mergeCell ref="B21:J23"/>
    <mergeCell ref="B1:I1"/>
    <mergeCell ref="G50:I50"/>
    <mergeCell ref="G51:I51"/>
    <mergeCell ref="G48:I48"/>
    <mergeCell ref="G49:I49"/>
    <mergeCell ref="B2:I2"/>
    <mergeCell ref="B3:I3"/>
    <mergeCell ref="B4:I4"/>
    <mergeCell ref="B50:D50"/>
    <mergeCell ref="B41:J43"/>
    <mergeCell ref="A6:J6"/>
    <mergeCell ref="A41:A43"/>
    <mergeCell ref="B44:J47"/>
    <mergeCell ref="A44:A47"/>
    <mergeCell ref="B49:D49"/>
    <mergeCell ref="B26:J29"/>
  </mergeCells>
  <printOptions horizontalCentered="1"/>
  <pageMargins left="0" right="0" top="0.74803149606299213" bottom="0"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11</vt:i4>
      </vt:variant>
    </vt:vector>
  </HeadingPairs>
  <TitlesOfParts>
    <vt:vector size="28" baseType="lpstr">
      <vt:lpstr>Kayıt Tarihleri Takvimi</vt:lpstr>
      <vt:lpstr>M Cetvelleri</vt:lpstr>
      <vt:lpstr>Pansiyon Bilgileri</vt:lpstr>
      <vt:lpstr>Pansiyon Başvuru Şartları</vt:lpstr>
      <vt:lpstr>1-Pans Müracaat Dilekçesi</vt:lpstr>
      <vt:lpstr>Kayıt Tarihleri</vt:lpstr>
      <vt:lpstr>2-Maddi Durum Beyan (Ek-1)</vt:lpstr>
      <vt:lpstr>Bilgi Giriş</vt:lpstr>
      <vt:lpstr>3-Pansiyon Hükümleri</vt:lpstr>
      <vt:lpstr>4-Sorumluluk Formu</vt:lpstr>
      <vt:lpstr>5-Gezi-Muvafakat Dilekçesi</vt:lpstr>
      <vt:lpstr>6- Öğrenci Sözleşmesi</vt:lpstr>
      <vt:lpstr>7-Evci İzni Formu</vt:lpstr>
      <vt:lpstr>8- Veli sözleşme </vt:lpstr>
      <vt:lpstr>Bursluluktan Geçiş Formu</vt:lpstr>
      <vt:lpstr>9-Demirbaş Teslim</vt:lpstr>
      <vt:lpstr>Şifre</vt:lpstr>
      <vt:lpstr>'1-Pans Müracaat Dilekçesi'!Yazdırma_Alanı</vt:lpstr>
      <vt:lpstr>'2-Maddi Durum Beyan (Ek-1)'!Yazdırma_Alanı</vt:lpstr>
      <vt:lpstr>'3-Pansiyon Hükümleri'!Yazdırma_Alanı</vt:lpstr>
      <vt:lpstr>'4-Sorumluluk Formu'!Yazdırma_Alanı</vt:lpstr>
      <vt:lpstr>'5-Gezi-Muvafakat Dilekçesi'!Yazdırma_Alanı</vt:lpstr>
      <vt:lpstr>'6- Öğrenci Sözleşmesi'!Yazdırma_Alanı</vt:lpstr>
      <vt:lpstr>'7-Evci İzni Formu'!Yazdırma_Alanı</vt:lpstr>
      <vt:lpstr>'8- Veli sözleşme '!Yazdırma_Alanı</vt:lpstr>
      <vt:lpstr>'9-Demirbaş Teslim'!Yazdırma_Alanı</vt:lpstr>
      <vt:lpstr>'Bursluluktan Geçiş Formu'!Yazdırma_Alanı</vt:lpstr>
      <vt:lpstr>'Pansiyon Bilgileri'!Yazdırma_Alanı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2024-07-04T08:45:17Z</dcterms:modified>
</cp:coreProperties>
</file>